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jwpu365-my.sharepoint.com/personal/k_tryba_mazowia_eu/Documents/Pulpit/Rewitalizacja 3.0 dokumentacja/Nowy folder/"/>
    </mc:Choice>
  </mc:AlternateContent>
  <xr:revisionPtr revIDLastSave="0" documentId="8_{A1B217DE-0219-4F17-99B4-5FC3C84F0B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" sheetId="4" r:id="rId1"/>
  </sheets>
  <definedNames>
    <definedName name="_xlnm._FilterDatabase" localSheetId="0" hidden="1">'Lista projektów'!$A$4:$L$58</definedName>
    <definedName name="daneProjektow">#REF!</definedName>
    <definedName name="_xlnm.Print_Area" localSheetId="0">'Lista projektów'!$A$1:$L$58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4" l="1"/>
  <c r="H58" i="4"/>
  <c r="K37" i="4"/>
  <c r="K38" i="4"/>
  <c r="K39" i="4"/>
  <c r="K40" i="4"/>
  <c r="K41" i="4"/>
  <c r="K42" i="4"/>
  <c r="K43" i="4"/>
  <c r="K44" i="4"/>
  <c r="K45" i="4"/>
  <c r="K46" i="4"/>
  <c r="K31" i="4"/>
  <c r="K32" i="4"/>
  <c r="K33" i="4"/>
  <c r="K34" i="4"/>
  <c r="K35" i="4"/>
  <c r="K36" i="4"/>
  <c r="K26" i="4"/>
  <c r="K27" i="4"/>
  <c r="K28" i="4"/>
  <c r="K29" i="4"/>
  <c r="K30" i="4"/>
  <c r="K21" i="4"/>
  <c r="K22" i="4"/>
  <c r="K23" i="4"/>
  <c r="K24" i="4"/>
  <c r="K25" i="4"/>
  <c r="K7" i="4"/>
  <c r="K8" i="4"/>
  <c r="K9" i="4"/>
  <c r="K10" i="4"/>
  <c r="K11" i="4"/>
  <c r="K12" i="4"/>
  <c r="K13" i="4"/>
  <c r="K14" i="4"/>
  <c r="K15" i="4"/>
  <c r="H47" i="4"/>
  <c r="K20" i="4"/>
  <c r="H16" i="4"/>
  <c r="K6" i="4"/>
</calcChain>
</file>

<file path=xl/sharedStrings.xml><?xml version="1.0" encoding="utf-8"?>
<sst xmlns="http://schemas.openxmlformats.org/spreadsheetml/2006/main" count="412" uniqueCount="230">
  <si>
    <t xml:space="preserve">Załącznik do uchwały nr ................... Zarządu Województwa Mazowieckiego z dnia ..................... </t>
  </si>
  <si>
    <t>Wyniki oceny projektów złożonych w ramach naboru wniosków o dofinansowanie projektów objętych gminnymi programami rewitalizacji „Regionalne Granty na Rewitalizację na Mazowszu”</t>
  </si>
  <si>
    <t>Projekty skierowane do dofinansowania w roku 2027</t>
  </si>
  <si>
    <t>Lp.</t>
  </si>
  <si>
    <t>Instytucja Organizująca Nabór/ Instytucja prowadząca nabór</t>
  </si>
  <si>
    <t>Numer projektu</t>
  </si>
  <si>
    <t>Typ projektu</t>
  </si>
  <si>
    <t>Nazwa wnioskodawcy</t>
  </si>
  <si>
    <t>Tytuł projektu</t>
  </si>
  <si>
    <t>Data i godzina wpływu</t>
  </si>
  <si>
    <t xml:space="preserve">Wnioskowane dofinansowanie </t>
  </si>
  <si>
    <t>Przyznane dofinansowanie</t>
  </si>
  <si>
    <t xml:space="preserve">Wynik oceny projektu </t>
  </si>
  <si>
    <t xml:space="preserve">Procent maksymalnej liczby punktów możliwych do uzyskania </t>
  </si>
  <si>
    <t>Komentarz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</si>
  <si>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</si>
  <si>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</si>
  <si>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</si>
  <si>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</si>
  <si>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</si>
  <si>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</si>
  <si>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</si>
  <si>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</si>
  <si>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</si>
  <si>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</si>
  <si>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</si>
  <si>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</si>
  <si>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Mazowiecka Jednostka Wdrażania Programów Unijnych</t>
  </si>
  <si>
    <t>WWR-3.410.1-55/2026</t>
  </si>
  <si>
    <t>społeczny</t>
  </si>
  <si>
    <t>Gmina Michałowice</t>
  </si>
  <si>
    <t>Park dobrych relacji II</t>
  </si>
  <si>
    <t>2026-07-17 16:44:00</t>
  </si>
  <si>
    <t>Brak danych</t>
  </si>
  <si>
    <t>WWR-3.410.1-21/2026</t>
  </si>
  <si>
    <t>zintegrowany</t>
  </si>
  <si>
    <t>Gmina Grodzisk Mazowiecki</t>
  </si>
  <si>
    <t>Park Rusałki – rewitalizacja zielonej przestrzeni w ramach przedsięwzięcia „Między Parkami – Ekologiczna i Kulturalna Aktywizacja Mieszkańców”</t>
  </si>
  <si>
    <t>2026-07-16 16:01:00</t>
  </si>
  <si>
    <t>WWR-3.410.1-38/2026</t>
  </si>
  <si>
    <t>Miasto Stołeczne Warszawa</t>
  </si>
  <si>
    <t>“RE-START – aktywnie, zdrowo, twórczo”</t>
  </si>
  <si>
    <t>2026-07-17 12:42:00</t>
  </si>
  <si>
    <t>WWR-3.410.1-13/2026</t>
  </si>
  <si>
    <t>Miasto i Gmina Pilawa</t>
  </si>
  <si>
    <t>Lato z Seniorami – integracja i aktywizacja mieszkańców Gminy Pilawa</t>
  </si>
  <si>
    <t>2026-07-15 15:22:00</t>
  </si>
  <si>
    <t>WWR-3.410.1-61/2026</t>
  </si>
  <si>
    <t>Miasto Żyrardów</t>
  </si>
  <si>
    <t>Miejska RĘKODZIELNIA – Szlak Artystyczny Podwórek</t>
  </si>
  <si>
    <t>2026-07-16 11:55:00</t>
  </si>
  <si>
    <t>WWR-3.410.1-60/2026</t>
  </si>
  <si>
    <t>MIASTO ŻYRARDÓW</t>
  </si>
  <si>
    <t>Okrzei – nowa energia dla lokalnego biznesu</t>
  </si>
  <si>
    <t>WWR-3.410.1-16/2026</t>
  </si>
  <si>
    <t>Gmina – Miasto Płock</t>
  </si>
  <si>
    <t>To My! Rewitalizujemy Płocką Starówkę</t>
  </si>
  <si>
    <t>2026-07-16 14:08:00</t>
  </si>
  <si>
    <t>WWR-3.410.1-17/2026</t>
  </si>
  <si>
    <t>Gmina Mszczonów</t>
  </si>
  <si>
    <t>Muzyczny Mszczonów – Tradycja w Nowym Brzmieniu</t>
  </si>
  <si>
    <t>2026-07-16 14:17:00</t>
  </si>
  <si>
    <t>WWR-3.410.1-25/2026</t>
  </si>
  <si>
    <t>Gmina Olszewo-Borki</t>
  </si>
  <si>
    <t>Kulturalno-sportowa integracja</t>
  </si>
  <si>
    <t>2026-07-17 08:55:00</t>
  </si>
  <si>
    <t>WWR-3.410.1-33/2026</t>
  </si>
  <si>
    <t>MIASTO WĘGRÓW</t>
  </si>
  <si>
    <t>Aktywni dla Węgrowa – mieszkańcy współtworzą rewitalizację miasta Węgrowa – etap II</t>
  </si>
  <si>
    <t>2026-07-17 10:40:00</t>
  </si>
  <si>
    <t>SUMA:</t>
  </si>
  <si>
    <t>Próg wyczerpania alokacji</t>
  </si>
  <si>
    <t>Numer FEMA</t>
  </si>
  <si>
    <t>typ projektu</t>
  </si>
  <si>
    <t>WWR-3.410.1-34/2026</t>
  </si>
  <si>
    <t>Miasto Mińsk Mazowiecki</t>
  </si>
  <si>
    <t>Otwarte Drzwi Zielonego Domku -Twoje Centrum Aktywności</t>
  </si>
  <si>
    <t>2026-07-17 10:42:00</t>
  </si>
  <si>
    <t>WWR-3.410.1-37/2026</t>
  </si>
  <si>
    <t>Miasto Stołeczne Warszawa Dzielnica Praga Północ</t>
  </si>
  <si>
    <t>„Przestrzeń Słowa – wielofunkcyjna przestrzeń edukacyjna dla młodzieży”</t>
  </si>
  <si>
    <t>2026-07-17 12:41:00</t>
  </si>
  <si>
    <t>13</t>
  </si>
  <si>
    <t>WWR-3.410.1-42/2026</t>
  </si>
  <si>
    <t>Gmina Miejska Legionowo</t>
  </si>
  <si>
    <t>Wdrożenie zintegrowanych działań rewitalizacyjnych w Legionowie</t>
  </si>
  <si>
    <t>2026-07-17 13:38:00</t>
  </si>
  <si>
    <t>14</t>
  </si>
  <si>
    <t>WWR-3.410.1-52/2026</t>
  </si>
  <si>
    <t>Gmina Ostrów Mazowiecka</t>
  </si>
  <si>
    <t>Spotkajmy się w Komorowie!</t>
  </si>
  <si>
    <t>2026-07-17 15:54:00</t>
  </si>
  <si>
    <t>15</t>
  </si>
  <si>
    <t>WWR-3.410.1-12/2026</t>
  </si>
  <si>
    <t>GMINA CHORZELE</t>
  </si>
  <si>
    <t>Sportowa integracja, boiskowa rewitalizacja: od boiska do integracji społecznej
sołectwa Krukowo</t>
  </si>
  <si>
    <t>2026-07-15 15:11:00</t>
  </si>
  <si>
    <t>16</t>
  </si>
  <si>
    <t>WWR-3.410.1-24/2026</t>
  </si>
  <si>
    <t>GMINA POTWORÓW</t>
  </si>
  <si>
    <t>Potworów bez barier – dostępna przestrzeń dla aktywnej społeczności</t>
  </si>
  <si>
    <t>2026-07-17 08:53:00</t>
  </si>
  <si>
    <t>17</t>
  </si>
  <si>
    <t>WWR-3.410.1-18/2026</t>
  </si>
  <si>
    <t>Tradycja Łączy, Kultura Inspiruje – cykl wydarzeń kulturalno-edukacyjnych</t>
  </si>
  <si>
    <t>2026-07-16 14:18:00</t>
  </si>
  <si>
    <t>18</t>
  </si>
  <si>
    <t>WWR-3.410.1-22/2026</t>
  </si>
  <si>
    <t>Gmina Brok</t>
  </si>
  <si>
    <t xml:space="preserve">Kulturowe filary tożsamości – integracja społeczności lokalnej wokół dziedzictwa historycznego Broku </t>
  </si>
  <si>
    <t>2026-07-16 16:03:00</t>
  </si>
  <si>
    <t>19</t>
  </si>
  <si>
    <t>WWR-3.410.1-29/2026</t>
  </si>
  <si>
    <t>MIASTO MŁAWA</t>
  </si>
  <si>
    <t>,,Przyjazny Dom- rewitalizacja przestrzeni wspólnej wraz z aktywizacją mieszkańców przy ul. Rynkowej 10 w Mławie”</t>
  </si>
  <si>
    <t>2026-07-17 10:09:00</t>
  </si>
  <si>
    <t>20</t>
  </si>
  <si>
    <t>WWR-3.410.1-4/2026</t>
  </si>
  <si>
    <t>Miasto Zielonka</t>
  </si>
  <si>
    <t>NastoMiasto - program aktywizacji młodzieży na obszarze rewitalizacji Miasta Zielonka</t>
  </si>
  <si>
    <t>2026-07-10 07:46:00</t>
  </si>
  <si>
    <t>21</t>
  </si>
  <si>
    <t>WWR-3.410.1-7/2026</t>
  </si>
  <si>
    <t>Gmina Rusinów</t>
  </si>
  <si>
    <t>Przedszkole miejscem integracji pokoleń - modernizacja przestrzeni edukacyjnej oraz aktywizacja społeczności lokalnej</t>
  </si>
  <si>
    <t>2026-07-14 14:24:00</t>
  </si>
  <si>
    <t>22</t>
  </si>
  <si>
    <t>WWR-3.410.1-31/2026</t>
  </si>
  <si>
    <t>Miasto Garwolin</t>
  </si>
  <si>
    <t>Re: Garwolin – Łączymy ludzi. Ożywiamy miejsca.</t>
  </si>
  <si>
    <t>2026-07-17 10:19:00</t>
  </si>
  <si>
    <t>23</t>
  </si>
  <si>
    <t>WWR-3.410.1-41/2026</t>
  </si>
  <si>
    <t>„Nie bij się z myślami – Reaguj!”</t>
  </si>
  <si>
    <t>2026-07-17 13:20:00</t>
  </si>
  <si>
    <t>24</t>
  </si>
  <si>
    <t>WWR-3.410.1-40/2026</t>
  </si>
  <si>
    <t>Gmina Miasta Gostynina</t>
  </si>
  <si>
    <t>„Nasze Miejsce - Sąsiedzkie warsztaty ekologiczne i działania mieszkańców Gostynina”</t>
  </si>
  <si>
    <t>2026-07-17 13:15:00</t>
  </si>
  <si>
    <t>25</t>
  </si>
  <si>
    <t>WWR-3.410.1-44/2026</t>
  </si>
  <si>
    <t>Miasto Pruszków</t>
  </si>
  <si>
    <t>Mobilny Dom Kultury</t>
  </si>
  <si>
    <t>2026-07-17 13:48:00</t>
  </si>
  <si>
    <t>26</t>
  </si>
  <si>
    <t>WWR-3.410.1-47/2026</t>
  </si>
  <si>
    <t>Gmina Zbuczyn</t>
  </si>
  <si>
    <t>Akademia Animatorów Rewitalizacji Społeczno-Kulturowej.</t>
  </si>
  <si>
    <t>2026-07-17 14:31:00</t>
  </si>
  <si>
    <t>27</t>
  </si>
  <si>
    <t>WWR-3.410.1-58/2026</t>
  </si>
  <si>
    <t>Gmina Czarnia</t>
  </si>
  <si>
    <t>Kurpiowski Ogród Społeczny – Centrum Aktywności Społecznej w Surowem</t>
  </si>
  <si>
    <t>2026-07-17 21:16:00</t>
  </si>
  <si>
    <t>28</t>
  </si>
  <si>
    <t>WWR-3.410.1-9/2026</t>
  </si>
  <si>
    <t>Gmina Miasta Radomia</t>
  </si>
  <si>
    <t>Ożywienie kulturalne obszaru rewitalizacji – wracamy na Piotrówkę</t>
  </si>
  <si>
    <t>2026-07-14 14:41:00</t>
  </si>
  <si>
    <t>29</t>
  </si>
  <si>
    <t>WWR-3.410.1-11/2026</t>
  </si>
  <si>
    <t>Wzbudzamy kurpiowskiego ducha – reaktywacja zespołu kurpiowskiego „Kalina” w Zarębach</t>
  </si>
  <si>
    <t>30</t>
  </si>
  <si>
    <t>WWR-3.410.1-53/2026</t>
  </si>
  <si>
    <t>Miasto i Gmina Sanniki</t>
  </si>
  <si>
    <t>Akademia aktywności w Sielcach</t>
  </si>
  <si>
    <t>2026-07-17 16:00:00</t>
  </si>
  <si>
    <t>31</t>
  </si>
  <si>
    <t>WWR-3.410.1-1/2026</t>
  </si>
  <si>
    <t>Gmina Jasieniec</t>
  </si>
  <si>
    <t>Odnów-MY Boglewice! Zielony skwer aktywności i sąsiedzkie warsztaty</t>
  </si>
  <si>
    <t>2026-07-03 13:15:00</t>
  </si>
  <si>
    <t>32</t>
  </si>
  <si>
    <t>WWR-3.410.1-8/2026</t>
  </si>
  <si>
    <t>Rewitalizacja placu Rynku w Radomiu – przygotowanie do konkursu urbanistycznego z zastosowaniem włączającego modelu partycypacji</t>
  </si>
  <si>
    <t>2026-07-14 14:38:00</t>
  </si>
  <si>
    <t>33</t>
  </si>
  <si>
    <t>WWR-3.410.1-43/2026</t>
  </si>
  <si>
    <t>„Aktywne i zintegrowane Zalesie – rozwój infrastruktury rekreacyjnej oraz oferty kulturalnej na obszarze
rewitalizacji”</t>
  </si>
  <si>
    <t>2026-07-17 13:46:00</t>
  </si>
  <si>
    <t>34</t>
  </si>
  <si>
    <t>WWR-3.410.1-50/2026</t>
  </si>
  <si>
    <t>Gmina Wołomin</t>
  </si>
  <si>
    <t>Przestrzeń Wspólnych Działań</t>
  </si>
  <si>
    <t>2026-07-17 14:47:00</t>
  </si>
  <si>
    <t>35</t>
  </si>
  <si>
    <t>WWR-3.410.1-54/2026</t>
  </si>
  <si>
    <t>Miasto Sochaczew</t>
  </si>
  <si>
    <t>KULTURAlnie i SPORTowo przeciw wykluczeniu społecznemu</t>
  </si>
  <si>
    <t>2026-07-17 16:09:00</t>
  </si>
  <si>
    <t>36</t>
  </si>
  <si>
    <t>WWR-3.410.1-27/2026</t>
  </si>
  <si>
    <t>GMINA ZBUCZYN</t>
  </si>
  <si>
    <t>Dom Bociana – pierwsze loty</t>
  </si>
  <si>
    <t>2026-07-17 09:36:00</t>
  </si>
  <si>
    <t>37</t>
  </si>
  <si>
    <t>WWR-3.410.1-28/2026</t>
  </si>
  <si>
    <t>GMINA KOZIENICE</t>
  </si>
  <si>
    <t>Przywrócenie funkcji użytkowych Parku Królewskiego w Kozienicach - doposażenie obiektu i organizacja „Pikniku Sąsiedzkiego”</t>
  </si>
  <si>
    <t>2026-07-17 09:49:00</t>
  </si>
  <si>
    <t>Projekty, które nie spełniły kryteriów wyboru projektów lub nie uzyskały wymaganej liczby punktów</t>
  </si>
  <si>
    <t>38</t>
  </si>
  <si>
    <t>WWR-3.410.1-06/2026</t>
  </si>
  <si>
    <t>Gmina Klwów</t>
  </si>
  <si>
    <t>KONTAKT – ŁĄCZY NAS</t>
  </si>
  <si>
    <t xml:space="preserve">Negatywna ocena </t>
  </si>
  <si>
    <t>Nie dotyczy</t>
  </si>
  <si>
    <t>39</t>
  </si>
  <si>
    <t>WWR-3.410.1-14/2026</t>
  </si>
  <si>
    <t>Integracja międzypokoleniowa na obszarze rewitalizacji poprzez utworzenie miejsca spotkań i organizację
kina plenerowego</t>
  </si>
  <si>
    <t>40</t>
  </si>
  <si>
    <t>WWR-3.410.1-23/2026</t>
  </si>
  <si>
    <t>GMINA OLSZEWO - BORKI</t>
  </si>
  <si>
    <t>"Niepodległa” – Wspólna Przestrzeń, Wspólna Pamięć</t>
  </si>
  <si>
    <t>41</t>
  </si>
  <si>
    <t>WWR-3.410.1-35/2026</t>
  </si>
  <si>
    <t>Miasto i Gmina Gąbin</t>
  </si>
  <si>
    <t>Budowa Mazowieckiego Ośrodka Zdrowia, Sportu i Rehabilitacji w Gąbinie – miejsca rekreacji, odpoczynku z infrastrukturą dla osób z niepełnosprawnościami</t>
  </si>
  <si>
    <t>42</t>
  </si>
  <si>
    <t>WWR-3.410.1-36/2026</t>
  </si>
  <si>
    <t>Gmina Załuski</t>
  </si>
  <si>
    <t>Rewitalizacja i integracja w Zdunowie</t>
  </si>
  <si>
    <t>43</t>
  </si>
  <si>
    <t>WWR-3.410.1-39/2026</t>
  </si>
  <si>
    <t>Odnowa Skweru Marszałka Józefa Piłsudskiego</t>
  </si>
  <si>
    <t>44</t>
  </si>
  <si>
    <t>WWR-3.410.1-57/2026</t>
  </si>
  <si>
    <t>Gmina Brochów</t>
  </si>
  <si>
    <t>Wspólnota Przyszłości Silne Więzi Sąsiedzkie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</si>
</sst>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_-* #,##0.00\ [$zł-415]_-;\-* #,##0.00\ [$zł-415]_-;_-* &quot;-&quot;??\ [$zł-415]_-;_-@_-"/>
    <numFmt numFmtId="166" formatCode="yyyy\-mm\-dd\ hh:mm:ss"/>
  </numFmts>
  <fonts count="30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rgb="FF000000"/>
      <name val="Arial"/>
      <family val="2"/>
      <charset val="238"/>
    </font>
    <font>
      <sz val="20"/>
      <color theme="0"/>
      <name val="Czcionka tekstu podstawowego"/>
      <family val="2"/>
      <charset val="238"/>
    </font>
    <font>
      <sz val="20"/>
      <color theme="3" tint="0.89999084444715716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sz val="20"/>
      <color theme="3" tint="0.89999084444715716"/>
      <name val="Arial"/>
      <family val="2"/>
      <charset val="238"/>
    </font>
    <font>
      <b/>
      <sz val="20"/>
      <color theme="1"/>
      <name val="Czcionka tekstu podstawowego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8">
    <xf numFmtId="0" fontId="0" fillId="0" borderId="0" xfId="0"/>
    <xf numFmtId="0" fontId="21" fillId="0" borderId="0" xfId="43" applyFont="1"/>
    <xf numFmtId="0" fontId="22" fillId="33" borderId="10" xfId="43" applyFont="1" applyFill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 wrapText="1"/>
    </xf>
    <xf numFmtId="49" fontId="20" fillId="33" borderId="13" xfId="43" applyNumberFormat="1" applyFont="1" applyFill="1" applyBorder="1" applyAlignment="1">
      <alignment horizontal="center" vertical="center"/>
    </xf>
    <xf numFmtId="49" fontId="20" fillId="33" borderId="14" xfId="43" applyNumberFormat="1" applyFont="1" applyFill="1" applyBorder="1" applyAlignment="1">
      <alignment horizontal="center" vertical="center"/>
    </xf>
    <xf numFmtId="0" fontId="23" fillId="0" borderId="10" xfId="43" applyFont="1" applyBorder="1" applyAlignment="1">
      <alignment horizontal="center" vertical="center" wrapText="1"/>
    </xf>
    <xf numFmtId="0" fontId="25" fillId="0" borderId="10" xfId="43" applyFont="1" applyBorder="1" applyAlignment="1">
      <alignment horizontal="center" vertical="center" wrapText="1"/>
    </xf>
    <xf numFmtId="165" fontId="21" fillId="0" borderId="0" xfId="43" applyNumberFormat="1" applyFont="1"/>
    <xf numFmtId="49" fontId="20" fillId="33" borderId="13" xfId="43" applyNumberFormat="1" applyFont="1" applyFill="1" applyBorder="1" applyAlignment="1">
      <alignment horizontal="center" vertical="center" wrapText="1"/>
    </xf>
    <xf numFmtId="49" fontId="20" fillId="33" borderId="14" xfId="43" applyNumberFormat="1" applyFont="1" applyFill="1" applyBorder="1" applyAlignment="1">
      <alignment horizontal="center" vertical="center" wrapText="1"/>
    </xf>
    <xf numFmtId="49" fontId="20" fillId="0" borderId="10" xfId="43" applyNumberFormat="1" applyFont="1" applyBorder="1" applyAlignment="1">
      <alignment horizontal="center" vertical="center" wrapText="1"/>
    </xf>
    <xf numFmtId="2" fontId="23" fillId="0" borderId="10" xfId="43" applyNumberFormat="1" applyFont="1" applyBorder="1" applyAlignment="1">
      <alignment horizontal="center" vertical="center" wrapText="1"/>
    </xf>
    <xf numFmtId="0" fontId="25" fillId="34" borderId="10" xfId="43" applyFont="1" applyFill="1" applyBorder="1" applyAlignment="1">
      <alignment horizontal="center" vertical="center" wrapText="1"/>
    </xf>
    <xf numFmtId="0" fontId="20" fillId="0" borderId="0" xfId="43" applyFont="1"/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4" fontId="23" fillId="0" borderId="10" xfId="43" applyNumberFormat="1" applyFont="1" applyBorder="1" applyAlignment="1">
      <alignment horizontal="center" vertical="center" wrapText="1"/>
    </xf>
    <xf numFmtId="0" fontId="26" fillId="35" borderId="10" xfId="43" applyFont="1" applyFill="1" applyBorder="1" applyAlignment="1">
      <alignment horizontal="center" vertical="center" wrapText="1"/>
    </xf>
    <xf numFmtId="10" fontId="23" fillId="0" borderId="10" xfId="1" applyNumberFormat="1" applyFont="1" applyBorder="1" applyAlignment="1">
      <alignment horizontal="center" vertical="center" wrapText="1"/>
    </xf>
    <xf numFmtId="4" fontId="23" fillId="34" borderId="10" xfId="43" applyNumberFormat="1" applyFont="1" applyFill="1" applyBorder="1" applyAlignment="1">
      <alignment horizontal="center" vertical="center" wrapText="1"/>
    </xf>
    <xf numFmtId="2" fontId="23" fillId="34" borderId="10" xfId="43" applyNumberFormat="1" applyFont="1" applyFill="1" applyBorder="1" applyAlignment="1">
      <alignment horizontal="center" vertical="center" wrapText="1"/>
    </xf>
    <xf numFmtId="10" fontId="24" fillId="34" borderId="10" xfId="43" applyNumberFormat="1" applyFont="1" applyFill="1" applyBorder="1" applyAlignment="1">
      <alignment horizontal="center" vertical="center"/>
    </xf>
    <xf numFmtId="49" fontId="28" fillId="35" borderId="10" xfId="43" applyNumberFormat="1" applyFont="1" applyFill="1" applyBorder="1" applyAlignment="1">
      <alignment horizontal="center" vertical="center" wrapText="1"/>
    </xf>
    <xf numFmtId="2" fontId="26" fillId="35" borderId="15" xfId="43" applyNumberFormat="1" applyFont="1" applyFill="1" applyBorder="1" applyAlignment="1">
      <alignment horizontal="center" vertical="center" wrapText="1"/>
    </xf>
    <xf numFmtId="10" fontId="28" fillId="35" borderId="10" xfId="45" applyNumberFormat="1" applyFont="1" applyFill="1" applyBorder="1" applyAlignment="1">
      <alignment horizontal="center" vertical="center" wrapText="1"/>
    </xf>
    <xf numFmtId="2" fontId="23" fillId="0" borderId="15" xfId="43" applyNumberFormat="1" applyFont="1" applyBorder="1" applyAlignment="1">
      <alignment horizontal="center" vertical="center" wrapText="1"/>
    </xf>
    <xf numFmtId="49" fontId="20" fillId="35" borderId="10" xfId="43" applyNumberFormat="1" applyFont="1" applyFill="1" applyBorder="1" applyAlignment="1">
      <alignment horizontal="center" vertical="center" wrapText="1"/>
    </xf>
    <xf numFmtId="166" fontId="20" fillId="0" borderId="10" xfId="43" applyNumberFormat="1" applyFont="1" applyBorder="1" applyAlignment="1">
      <alignment horizontal="center" vertical="center" wrapText="1"/>
    </xf>
    <xf numFmtId="49" fontId="20" fillId="33" borderId="0" xfId="43" applyNumberFormat="1" applyFont="1" applyFill="1" applyAlignment="1">
      <alignment horizontal="center" vertical="center" wrapText="1"/>
    </xf>
    <xf numFmtId="4" fontId="23" fillId="0" borderId="15" xfId="43" applyNumberFormat="1" applyFont="1" applyBorder="1" applyAlignment="1">
      <alignment horizontal="center" vertical="center" wrapText="1"/>
    </xf>
    <xf numFmtId="164" fontId="29" fillId="35" borderId="15" xfId="43" applyNumberFormat="1" applyFont="1" applyFill="1" applyBorder="1" applyAlignment="1">
      <alignment horizontal="center" vertical="center" wrapText="1"/>
    </xf>
    <xf numFmtId="164" fontId="29" fillId="35" borderId="10" xfId="43" applyNumberFormat="1" applyFont="1" applyFill="1" applyBorder="1" applyAlignment="1">
      <alignment horizontal="center" vertical="center" wrapText="1"/>
    </xf>
    <xf numFmtId="49" fontId="20" fillId="33" borderId="10" xfId="43" applyNumberFormat="1" applyFont="1" applyFill="1" applyBorder="1" applyAlignment="1">
      <alignment horizontal="center" vertical="center" wrapText="1"/>
    </xf>
    <xf numFmtId="0" fontId="20" fillId="0" borderId="12" xfId="43" applyFont="1" applyBorder="1" applyAlignment="1">
      <alignment horizontal="left" vertical="center" wrapText="1"/>
    </xf>
    <xf numFmtId="0" fontId="22" fillId="33" borderId="10" xfId="43" applyFont="1" applyFill="1" applyBorder="1" applyAlignment="1">
      <alignment horizontal="center" vertical="center"/>
    </xf>
    <xf numFmtId="0" fontId="22" fillId="33" borderId="10" xfId="43" applyFont="1" applyFill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3" xr:uid="{F257E86E-4FFA-4445-8918-5FABB2BEB642}"/>
    <cellStyle name="Obliczenia" xfId="12" builtinId="22" customBuiltin="1"/>
    <cellStyle name="Procentowy" xfId="1" builtinId="5"/>
    <cellStyle name="Procentowy 2" xfId="44" xr:uid="{21E46960-600F-49C0-A694-959D115EBB1B}"/>
    <cellStyle name="Procentowy 3" xfId="45" xr:uid="{EDCBDE6C-0C7D-4865-B22D-06DF9031B688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DD3-40E5-4E08-84B4-A1B28F71BF7E}">
  <dimension ref="A1:M58"/>
  <sheetViews>
    <sheetView showGridLines="0" tabSelected="1" view="pageBreakPreview" topLeftCell="A4" zoomScale="40" zoomScaleNormal="40" zoomScaleSheetLayoutView="40" workbookViewId="0">
      <selection activeCell="G11" sqref="G11"/>
    </sheetView>
  </sheetViews>
  <sheetFormatPr defaultColWidth="10" defaultRowHeight="25.5"/>
  <cols>
    <col min="1" max="1" width="8.140625" style="16" customWidth="1"/>
    <col min="2" max="2" width="39.5703125" style="16" customWidth="1"/>
    <col min="3" max="3" width="44" style="15" customWidth="1"/>
    <col min="4" max="4" width="28.7109375" style="15" customWidth="1"/>
    <col min="5" max="5" width="51.42578125" style="15" customWidth="1"/>
    <col min="6" max="6" width="64.28515625" style="15" customWidth="1"/>
    <col min="7" max="7" width="50.28515625" style="15" customWidth="1"/>
    <col min="8" max="8" width="30.42578125" style="15" customWidth="1"/>
    <col min="9" max="9" width="35.5703125" style="15" customWidth="1"/>
    <col min="10" max="10" width="32.28515625" style="15" customWidth="1"/>
    <col min="11" max="11" width="32.28515625" style="14" customWidth="1"/>
    <col min="12" max="12" width="27.85546875" style="14" customWidth="1"/>
    <col min="13" max="13" width="28.85546875" style="1" customWidth="1"/>
    <col min="14" max="14" width="10" style="1"/>
    <col min="15" max="15" width="29.42578125" style="1" customWidth="1"/>
    <col min="16" max="16" width="10" style="1"/>
    <col min="17" max="17" width="10.7109375" style="1" bestFit="1" customWidth="1"/>
    <col min="18" max="19" width="10.42578125" style="1" bestFit="1" customWidth="1"/>
    <col min="20" max="16384" width="10" style="1"/>
  </cols>
  <sheetData>
    <row r="1" spans="1:13" ht="87.7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05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ht="46.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ht="131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3" t="s">
        <v>13</v>
      </c>
      <c r="L4" s="2" t="s">
        <v>14</v>
      </c>
    </row>
    <row r="5" spans="1:13">
      <c r="A5" s="4" t="s">
        <v>15</v>
      </c>
      <c r="B5" s="5" t="s">
        <v>16</v>
      </c>
      <c r="C5" s="5" t="s">
        <v>17</v>
      </c>
      <c r="D5" s="4" t="s">
        <v>18</v>
      </c>
      <c r="E5" s="5" t="s">
        <v>19</v>
      </c>
      <c r="F5" s="5" t="s">
        <v>20</v>
      </c>
      <c r="G5" s="4" t="s">
        <v>21</v>
      </c>
      <c r="H5" s="5" t="s">
        <v>22</v>
      </c>
      <c r="I5" s="5" t="s">
        <v>23</v>
      </c>
      <c r="J5" s="4" t="s">
        <v>24</v>
      </c>
      <c r="K5" s="5" t="s">
        <v>25</v>
      </c>
      <c r="L5" s="5" t="s">
        <v>26</v>
      </c>
    </row>
    <row r="6" spans="1:13" ht="102">
      <c r="A6" s="6">
        <v>1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6" t="s">
        <v>32</v>
      </c>
      <c r="H6" s="17">
        <v>150000</v>
      </c>
      <c r="I6" s="17">
        <v>150000</v>
      </c>
      <c r="J6" s="12">
        <v>25</v>
      </c>
      <c r="K6" s="19">
        <f>J6/30</f>
        <v>0.83333333333333337</v>
      </c>
      <c r="L6" s="7" t="s">
        <v>33</v>
      </c>
    </row>
    <row r="7" spans="1:13" ht="127.5">
      <c r="A7" s="6">
        <v>2</v>
      </c>
      <c r="B7" s="6" t="s">
        <v>27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17">
        <v>300000</v>
      </c>
      <c r="I7" s="17">
        <v>300000</v>
      </c>
      <c r="J7" s="12">
        <v>24.5</v>
      </c>
      <c r="K7" s="19">
        <f t="shared" ref="K7:K15" si="0">J7/30</f>
        <v>0.81666666666666665</v>
      </c>
      <c r="L7" s="7"/>
    </row>
    <row r="8" spans="1:13" ht="102">
      <c r="A8" s="6">
        <v>3</v>
      </c>
      <c r="B8" s="6" t="s">
        <v>27</v>
      </c>
      <c r="C8" s="6" t="s">
        <v>39</v>
      </c>
      <c r="D8" s="6" t="s">
        <v>29</v>
      </c>
      <c r="E8" s="6" t="s">
        <v>40</v>
      </c>
      <c r="F8" s="6" t="s">
        <v>41</v>
      </c>
      <c r="G8" s="6" t="s">
        <v>42</v>
      </c>
      <c r="H8" s="17">
        <v>150000</v>
      </c>
      <c r="I8" s="17">
        <v>150000</v>
      </c>
      <c r="J8" s="12">
        <v>24.5</v>
      </c>
      <c r="K8" s="19">
        <f t="shared" si="0"/>
        <v>0.81666666666666665</v>
      </c>
      <c r="L8" s="7"/>
    </row>
    <row r="9" spans="1:13" ht="102">
      <c r="A9" s="6">
        <v>4</v>
      </c>
      <c r="B9" s="6" t="s">
        <v>27</v>
      </c>
      <c r="C9" s="6" t="s">
        <v>43</v>
      </c>
      <c r="D9" s="6" t="s">
        <v>29</v>
      </c>
      <c r="E9" s="6" t="s">
        <v>44</v>
      </c>
      <c r="F9" s="6" t="s">
        <v>45</v>
      </c>
      <c r="G9" s="6" t="s">
        <v>46</v>
      </c>
      <c r="H9" s="17">
        <v>108200</v>
      </c>
      <c r="I9" s="17">
        <v>108200</v>
      </c>
      <c r="J9" s="12">
        <v>24</v>
      </c>
      <c r="K9" s="19">
        <f t="shared" si="0"/>
        <v>0.8</v>
      </c>
      <c r="L9" s="7"/>
    </row>
    <row r="10" spans="1:13" ht="102">
      <c r="A10" s="6">
        <v>5</v>
      </c>
      <c r="B10" s="6" t="s">
        <v>27</v>
      </c>
      <c r="C10" s="6" t="s">
        <v>47</v>
      </c>
      <c r="D10" s="6" t="s">
        <v>29</v>
      </c>
      <c r="E10" s="6" t="s">
        <v>48</v>
      </c>
      <c r="F10" s="6" t="s">
        <v>49</v>
      </c>
      <c r="G10" s="6" t="s">
        <v>50</v>
      </c>
      <c r="H10" s="17">
        <v>150000</v>
      </c>
      <c r="I10" s="17">
        <v>150000</v>
      </c>
      <c r="J10" s="12">
        <v>24</v>
      </c>
      <c r="K10" s="19">
        <f t="shared" si="0"/>
        <v>0.8</v>
      </c>
      <c r="L10" s="7"/>
    </row>
    <row r="11" spans="1:13" ht="102">
      <c r="A11" s="6">
        <v>6</v>
      </c>
      <c r="B11" s="6" t="s">
        <v>27</v>
      </c>
      <c r="C11" s="6" t="s">
        <v>51</v>
      </c>
      <c r="D11" s="6" t="s">
        <v>35</v>
      </c>
      <c r="E11" s="6" t="s">
        <v>52</v>
      </c>
      <c r="F11" s="6" t="s">
        <v>53</v>
      </c>
      <c r="G11" s="6" t="s">
        <v>50</v>
      </c>
      <c r="H11" s="17">
        <v>300000</v>
      </c>
      <c r="I11" s="17">
        <v>300000</v>
      </c>
      <c r="J11" s="12">
        <v>24</v>
      </c>
      <c r="K11" s="19">
        <f t="shared" si="0"/>
        <v>0.8</v>
      </c>
      <c r="L11" s="7"/>
    </row>
    <row r="12" spans="1:13" ht="102">
      <c r="A12" s="6">
        <v>7</v>
      </c>
      <c r="B12" s="6" t="s">
        <v>27</v>
      </c>
      <c r="C12" s="6" t="s">
        <v>54</v>
      </c>
      <c r="D12" s="6" t="s">
        <v>35</v>
      </c>
      <c r="E12" s="6" t="s">
        <v>55</v>
      </c>
      <c r="F12" s="6" t="s">
        <v>56</v>
      </c>
      <c r="G12" s="6" t="s">
        <v>57</v>
      </c>
      <c r="H12" s="17">
        <v>300000</v>
      </c>
      <c r="I12" s="17">
        <v>300000</v>
      </c>
      <c r="J12" s="12">
        <v>24</v>
      </c>
      <c r="K12" s="19">
        <f t="shared" si="0"/>
        <v>0.8</v>
      </c>
      <c r="L12" s="7"/>
    </row>
    <row r="13" spans="1:13" ht="102">
      <c r="A13" s="6">
        <v>8</v>
      </c>
      <c r="B13" s="6" t="s">
        <v>27</v>
      </c>
      <c r="C13" s="6" t="s">
        <v>58</v>
      </c>
      <c r="D13" s="6" t="s">
        <v>35</v>
      </c>
      <c r="E13" s="6" t="s">
        <v>59</v>
      </c>
      <c r="F13" s="6" t="s">
        <v>60</v>
      </c>
      <c r="G13" s="6" t="s">
        <v>61</v>
      </c>
      <c r="H13" s="17">
        <v>300000</v>
      </c>
      <c r="I13" s="17">
        <v>300000</v>
      </c>
      <c r="J13" s="12">
        <v>24</v>
      </c>
      <c r="K13" s="19">
        <f t="shared" si="0"/>
        <v>0.8</v>
      </c>
      <c r="L13" s="7"/>
    </row>
    <row r="14" spans="1:13" ht="102">
      <c r="A14" s="6">
        <v>9</v>
      </c>
      <c r="B14" s="6" t="s">
        <v>27</v>
      </c>
      <c r="C14" s="6" t="s">
        <v>62</v>
      </c>
      <c r="D14" s="6" t="s">
        <v>29</v>
      </c>
      <c r="E14" s="6" t="s">
        <v>63</v>
      </c>
      <c r="F14" s="6" t="s">
        <v>64</v>
      </c>
      <c r="G14" s="6" t="s">
        <v>65</v>
      </c>
      <c r="H14" s="17">
        <v>149940</v>
      </c>
      <c r="I14" s="17">
        <v>149940</v>
      </c>
      <c r="J14" s="12">
        <v>24</v>
      </c>
      <c r="K14" s="19">
        <f t="shared" si="0"/>
        <v>0.8</v>
      </c>
      <c r="L14" s="7"/>
    </row>
    <row r="15" spans="1:13" ht="102">
      <c r="A15" s="6">
        <v>10</v>
      </c>
      <c r="B15" s="6" t="s">
        <v>27</v>
      </c>
      <c r="C15" s="6" t="s">
        <v>66</v>
      </c>
      <c r="D15" s="6" t="s">
        <v>29</v>
      </c>
      <c r="E15" s="6" t="s">
        <v>67</v>
      </c>
      <c r="F15" s="6" t="s">
        <v>68</v>
      </c>
      <c r="G15" s="6" t="s">
        <v>69</v>
      </c>
      <c r="H15" s="17">
        <v>41250</v>
      </c>
      <c r="I15" s="17">
        <v>41250</v>
      </c>
      <c r="J15" s="12">
        <v>24</v>
      </c>
      <c r="K15" s="19">
        <f t="shared" si="0"/>
        <v>0.8</v>
      </c>
      <c r="L15" s="7"/>
    </row>
    <row r="16" spans="1:13" ht="102">
      <c r="A16" s="23" t="s">
        <v>33</v>
      </c>
      <c r="B16" s="23" t="s">
        <v>33</v>
      </c>
      <c r="C16" s="23" t="s">
        <v>33</v>
      </c>
      <c r="D16" s="23"/>
      <c r="E16" s="23" t="s">
        <v>33</v>
      </c>
      <c r="F16" s="27" t="s">
        <v>70</v>
      </c>
      <c r="G16" s="27"/>
      <c r="H16" s="32">
        <f>SUM(H6:H15)</f>
        <v>1949390</v>
      </c>
      <c r="I16" s="31">
        <f>SUM(I6:I15)</f>
        <v>1949390</v>
      </c>
      <c r="J16" s="24" t="s">
        <v>33</v>
      </c>
      <c r="K16" s="25" t="s">
        <v>33</v>
      </c>
      <c r="L16" s="18" t="s">
        <v>33</v>
      </c>
      <c r="M16" s="8"/>
    </row>
    <row r="17" spans="1:13" ht="41.25" customHeight="1">
      <c r="A17" s="36" t="s">
        <v>71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8"/>
    </row>
    <row r="18" spans="1:13" ht="131.25">
      <c r="A18" s="2" t="s">
        <v>3</v>
      </c>
      <c r="B18" s="2" t="s">
        <v>4</v>
      </c>
      <c r="C18" s="2" t="s">
        <v>72</v>
      </c>
      <c r="D18" s="2" t="s">
        <v>73</v>
      </c>
      <c r="E18" s="2" t="s">
        <v>7</v>
      </c>
      <c r="F18" s="2" t="s">
        <v>8</v>
      </c>
      <c r="G18" s="2" t="s">
        <v>9</v>
      </c>
      <c r="H18" s="2" t="s">
        <v>10</v>
      </c>
      <c r="I18" s="2" t="s">
        <v>11</v>
      </c>
      <c r="J18" s="2" t="s">
        <v>12</v>
      </c>
      <c r="K18" s="3" t="s">
        <v>13</v>
      </c>
      <c r="L18" s="2" t="s">
        <v>14</v>
      </c>
      <c r="M18" s="8"/>
    </row>
    <row r="19" spans="1:13">
      <c r="A19" s="9" t="s">
        <v>15</v>
      </c>
      <c r="B19" s="10" t="s">
        <v>16</v>
      </c>
      <c r="C19" s="10" t="s">
        <v>17</v>
      </c>
      <c r="D19" s="9" t="s">
        <v>18</v>
      </c>
      <c r="E19" s="10" t="s">
        <v>19</v>
      </c>
      <c r="F19" s="10" t="s">
        <v>20</v>
      </c>
      <c r="G19" s="9" t="s">
        <v>21</v>
      </c>
      <c r="H19" s="10" t="s">
        <v>22</v>
      </c>
      <c r="I19" s="10" t="s">
        <v>23</v>
      </c>
      <c r="J19" s="9" t="s">
        <v>24</v>
      </c>
      <c r="K19" s="10" t="s">
        <v>25</v>
      </c>
      <c r="L19" s="10" t="s">
        <v>26</v>
      </c>
      <c r="M19" s="8"/>
    </row>
    <row r="20" spans="1:13" ht="102">
      <c r="A20" s="11" t="s">
        <v>25</v>
      </c>
      <c r="B20" s="6" t="s">
        <v>27</v>
      </c>
      <c r="C20" s="11" t="s">
        <v>74</v>
      </c>
      <c r="D20" s="6" t="s">
        <v>29</v>
      </c>
      <c r="E20" s="11" t="s">
        <v>75</v>
      </c>
      <c r="F20" s="11" t="s">
        <v>76</v>
      </c>
      <c r="G20" s="11" t="s">
        <v>77</v>
      </c>
      <c r="H20" s="17">
        <v>300000</v>
      </c>
      <c r="I20" s="30">
        <v>0</v>
      </c>
      <c r="J20" s="26">
        <v>24</v>
      </c>
      <c r="K20" s="19">
        <f>J20/30</f>
        <v>0.8</v>
      </c>
      <c r="L20" s="6"/>
      <c r="M20" s="8"/>
    </row>
    <row r="21" spans="1:13" ht="102">
      <c r="A21" s="11" t="s">
        <v>26</v>
      </c>
      <c r="B21" s="6" t="s">
        <v>27</v>
      </c>
      <c r="C21" s="11" t="s">
        <v>78</v>
      </c>
      <c r="D21" s="6" t="s">
        <v>35</v>
      </c>
      <c r="E21" s="11" t="s">
        <v>79</v>
      </c>
      <c r="F21" s="11" t="s">
        <v>80</v>
      </c>
      <c r="G21" s="11" t="s">
        <v>81</v>
      </c>
      <c r="H21" s="17">
        <v>300000</v>
      </c>
      <c r="I21" s="30">
        <v>0</v>
      </c>
      <c r="J21" s="26">
        <v>24</v>
      </c>
      <c r="K21" s="19">
        <f t="shared" ref="K21:K46" si="1">J21/30</f>
        <v>0.8</v>
      </c>
      <c r="L21" s="6"/>
      <c r="M21" s="8"/>
    </row>
    <row r="22" spans="1:13" ht="102">
      <c r="A22" s="11" t="s">
        <v>82</v>
      </c>
      <c r="B22" s="6" t="s">
        <v>27</v>
      </c>
      <c r="C22" s="11" t="s">
        <v>83</v>
      </c>
      <c r="D22" s="6" t="s">
        <v>35</v>
      </c>
      <c r="E22" s="11" t="s">
        <v>84</v>
      </c>
      <c r="F22" s="11" t="s">
        <v>85</v>
      </c>
      <c r="G22" s="11" t="s">
        <v>86</v>
      </c>
      <c r="H22" s="17">
        <v>299909.53000000003</v>
      </c>
      <c r="I22" s="30">
        <v>0</v>
      </c>
      <c r="J22" s="26">
        <v>24</v>
      </c>
      <c r="K22" s="19">
        <f t="shared" si="1"/>
        <v>0.8</v>
      </c>
      <c r="L22" s="6"/>
      <c r="M22" s="8"/>
    </row>
    <row r="23" spans="1:13" ht="102">
      <c r="A23" s="11" t="s">
        <v>87</v>
      </c>
      <c r="B23" s="6" t="s">
        <v>27</v>
      </c>
      <c r="C23" s="11" t="s">
        <v>88</v>
      </c>
      <c r="D23" s="6" t="s">
        <v>29</v>
      </c>
      <c r="E23" s="11" t="s">
        <v>89</v>
      </c>
      <c r="F23" s="11" t="s">
        <v>90</v>
      </c>
      <c r="G23" s="11" t="s">
        <v>91</v>
      </c>
      <c r="H23" s="17">
        <v>112000</v>
      </c>
      <c r="I23" s="30">
        <v>0</v>
      </c>
      <c r="J23" s="26">
        <v>23.5</v>
      </c>
      <c r="K23" s="19">
        <f t="shared" si="1"/>
        <v>0.78333333333333333</v>
      </c>
      <c r="L23" s="6"/>
      <c r="M23" s="8"/>
    </row>
    <row r="24" spans="1:13" ht="102">
      <c r="A24" s="11" t="s">
        <v>92</v>
      </c>
      <c r="B24" s="6" t="s">
        <v>27</v>
      </c>
      <c r="C24" s="11" t="s">
        <v>93</v>
      </c>
      <c r="D24" s="6" t="s">
        <v>35</v>
      </c>
      <c r="E24" s="11" t="s">
        <v>94</v>
      </c>
      <c r="F24" s="11" t="s">
        <v>95</v>
      </c>
      <c r="G24" s="11" t="s">
        <v>96</v>
      </c>
      <c r="H24" s="17">
        <v>300000</v>
      </c>
      <c r="I24" s="30">
        <v>0</v>
      </c>
      <c r="J24" s="26">
        <v>23</v>
      </c>
      <c r="K24" s="19">
        <f t="shared" si="1"/>
        <v>0.76666666666666672</v>
      </c>
      <c r="L24" s="6"/>
      <c r="M24" s="8"/>
    </row>
    <row r="25" spans="1:13" ht="102">
      <c r="A25" s="11" t="s">
        <v>97</v>
      </c>
      <c r="B25" s="6" t="s">
        <v>27</v>
      </c>
      <c r="C25" s="11" t="s">
        <v>98</v>
      </c>
      <c r="D25" s="6" t="s">
        <v>35</v>
      </c>
      <c r="E25" s="11" t="s">
        <v>99</v>
      </c>
      <c r="F25" s="11" t="s">
        <v>100</v>
      </c>
      <c r="G25" s="11" t="s">
        <v>101</v>
      </c>
      <c r="H25" s="17">
        <v>298000</v>
      </c>
      <c r="I25" s="30">
        <v>0</v>
      </c>
      <c r="J25" s="26">
        <v>23</v>
      </c>
      <c r="K25" s="19">
        <f t="shared" si="1"/>
        <v>0.76666666666666672</v>
      </c>
      <c r="L25" s="6"/>
      <c r="M25" s="8"/>
    </row>
    <row r="26" spans="1:13" ht="102">
      <c r="A26" s="11" t="s">
        <v>102</v>
      </c>
      <c r="B26" s="6" t="s">
        <v>27</v>
      </c>
      <c r="C26" s="11" t="s">
        <v>103</v>
      </c>
      <c r="D26" s="6" t="s">
        <v>29</v>
      </c>
      <c r="E26" s="11" t="s">
        <v>59</v>
      </c>
      <c r="F26" s="11" t="s">
        <v>104</v>
      </c>
      <c r="G26" s="11" t="s">
        <v>105</v>
      </c>
      <c r="H26" s="17">
        <v>149640</v>
      </c>
      <c r="I26" s="30">
        <v>0</v>
      </c>
      <c r="J26" s="26">
        <v>22.5</v>
      </c>
      <c r="K26" s="19">
        <f t="shared" si="1"/>
        <v>0.75</v>
      </c>
      <c r="L26" s="6"/>
      <c r="M26" s="8"/>
    </row>
    <row r="27" spans="1:13" ht="102">
      <c r="A27" s="11" t="s">
        <v>106</v>
      </c>
      <c r="B27" s="6" t="s">
        <v>27</v>
      </c>
      <c r="C27" s="11" t="s">
        <v>107</v>
      </c>
      <c r="D27" s="6" t="s">
        <v>35</v>
      </c>
      <c r="E27" s="11" t="s">
        <v>108</v>
      </c>
      <c r="F27" s="11" t="s">
        <v>109</v>
      </c>
      <c r="G27" s="11" t="s">
        <v>110</v>
      </c>
      <c r="H27" s="17">
        <v>300000</v>
      </c>
      <c r="I27" s="30">
        <v>0</v>
      </c>
      <c r="J27" s="26">
        <v>22.5</v>
      </c>
      <c r="K27" s="19">
        <f t="shared" si="1"/>
        <v>0.75</v>
      </c>
      <c r="L27" s="6"/>
      <c r="M27" s="8"/>
    </row>
    <row r="28" spans="1:13" ht="102">
      <c r="A28" s="11" t="s">
        <v>111</v>
      </c>
      <c r="B28" s="6" t="s">
        <v>27</v>
      </c>
      <c r="C28" s="11" t="s">
        <v>112</v>
      </c>
      <c r="D28" s="6" t="s">
        <v>35</v>
      </c>
      <c r="E28" s="11" t="s">
        <v>113</v>
      </c>
      <c r="F28" s="11" t="s">
        <v>114</v>
      </c>
      <c r="G28" s="11" t="s">
        <v>115</v>
      </c>
      <c r="H28" s="17">
        <v>300000</v>
      </c>
      <c r="I28" s="30">
        <v>0</v>
      </c>
      <c r="J28" s="26">
        <v>22.5</v>
      </c>
      <c r="K28" s="19">
        <f t="shared" si="1"/>
        <v>0.75</v>
      </c>
      <c r="L28" s="6"/>
      <c r="M28" s="8"/>
    </row>
    <row r="29" spans="1:13" ht="102">
      <c r="A29" s="11" t="s">
        <v>116</v>
      </c>
      <c r="B29" s="6" t="s">
        <v>27</v>
      </c>
      <c r="C29" s="11" t="s">
        <v>117</v>
      </c>
      <c r="D29" s="6" t="s">
        <v>35</v>
      </c>
      <c r="E29" s="11" t="s">
        <v>118</v>
      </c>
      <c r="F29" s="11" t="s">
        <v>119</v>
      </c>
      <c r="G29" s="11" t="s">
        <v>120</v>
      </c>
      <c r="H29" s="17">
        <v>300000</v>
      </c>
      <c r="I29" s="30">
        <v>0</v>
      </c>
      <c r="J29" s="26">
        <v>21.5</v>
      </c>
      <c r="K29" s="19">
        <f t="shared" si="1"/>
        <v>0.71666666666666667</v>
      </c>
      <c r="L29" s="6"/>
      <c r="M29" s="8"/>
    </row>
    <row r="30" spans="1:13" ht="102">
      <c r="A30" s="11" t="s">
        <v>121</v>
      </c>
      <c r="B30" s="6" t="s">
        <v>27</v>
      </c>
      <c r="C30" s="11" t="s">
        <v>122</v>
      </c>
      <c r="D30" s="6" t="s">
        <v>35</v>
      </c>
      <c r="E30" s="11" t="s">
        <v>123</v>
      </c>
      <c r="F30" s="11" t="s">
        <v>124</v>
      </c>
      <c r="G30" s="11" t="s">
        <v>125</v>
      </c>
      <c r="H30" s="17">
        <v>300000</v>
      </c>
      <c r="I30" s="30">
        <v>0</v>
      </c>
      <c r="J30" s="26">
        <v>21.5</v>
      </c>
      <c r="K30" s="19">
        <f t="shared" si="1"/>
        <v>0.71666666666666667</v>
      </c>
      <c r="L30" s="6"/>
      <c r="M30" s="8"/>
    </row>
    <row r="31" spans="1:13" ht="102">
      <c r="A31" s="11" t="s">
        <v>126</v>
      </c>
      <c r="B31" s="6" t="s">
        <v>27</v>
      </c>
      <c r="C31" s="11" t="s">
        <v>127</v>
      </c>
      <c r="D31" s="6" t="s">
        <v>29</v>
      </c>
      <c r="E31" s="11" t="s">
        <v>128</v>
      </c>
      <c r="F31" s="11" t="s">
        <v>129</v>
      </c>
      <c r="G31" s="11" t="s">
        <v>130</v>
      </c>
      <c r="H31" s="17">
        <v>150000</v>
      </c>
      <c r="I31" s="30">
        <v>0</v>
      </c>
      <c r="J31" s="26">
        <v>21.5</v>
      </c>
      <c r="K31" s="19">
        <f t="shared" si="1"/>
        <v>0.71666666666666667</v>
      </c>
      <c r="L31" s="6"/>
      <c r="M31" s="8"/>
    </row>
    <row r="32" spans="1:13" ht="102">
      <c r="A32" s="11" t="s">
        <v>131</v>
      </c>
      <c r="B32" s="6" t="s">
        <v>27</v>
      </c>
      <c r="C32" s="11" t="s">
        <v>132</v>
      </c>
      <c r="D32" s="6" t="s">
        <v>29</v>
      </c>
      <c r="E32" s="11" t="s">
        <v>84</v>
      </c>
      <c r="F32" s="11" t="s">
        <v>133</v>
      </c>
      <c r="G32" s="11" t="s">
        <v>134</v>
      </c>
      <c r="H32" s="17">
        <v>78660</v>
      </c>
      <c r="I32" s="30">
        <v>0</v>
      </c>
      <c r="J32" s="26">
        <v>21.5</v>
      </c>
      <c r="K32" s="19">
        <f t="shared" si="1"/>
        <v>0.71666666666666667</v>
      </c>
      <c r="L32" s="6"/>
      <c r="M32" s="8"/>
    </row>
    <row r="33" spans="1:13" ht="102">
      <c r="A33" s="11" t="s">
        <v>135</v>
      </c>
      <c r="B33" s="6" t="s">
        <v>27</v>
      </c>
      <c r="C33" s="11" t="s">
        <v>136</v>
      </c>
      <c r="D33" s="6" t="s">
        <v>29</v>
      </c>
      <c r="E33" s="11" t="s">
        <v>137</v>
      </c>
      <c r="F33" s="11" t="s">
        <v>138</v>
      </c>
      <c r="G33" s="11" t="s">
        <v>139</v>
      </c>
      <c r="H33" s="17">
        <v>150000</v>
      </c>
      <c r="I33" s="30">
        <v>0</v>
      </c>
      <c r="J33" s="26">
        <v>21</v>
      </c>
      <c r="K33" s="19">
        <f t="shared" si="1"/>
        <v>0.7</v>
      </c>
      <c r="L33" s="6"/>
      <c r="M33" s="8"/>
    </row>
    <row r="34" spans="1:13" ht="102">
      <c r="A34" s="11" t="s">
        <v>140</v>
      </c>
      <c r="B34" s="6" t="s">
        <v>27</v>
      </c>
      <c r="C34" s="11" t="s">
        <v>141</v>
      </c>
      <c r="D34" s="6" t="s">
        <v>29</v>
      </c>
      <c r="E34" s="11" t="s">
        <v>142</v>
      </c>
      <c r="F34" s="11" t="s">
        <v>143</v>
      </c>
      <c r="G34" s="11" t="s">
        <v>144</v>
      </c>
      <c r="H34" s="17">
        <v>150000</v>
      </c>
      <c r="I34" s="30">
        <v>0</v>
      </c>
      <c r="J34" s="26">
        <v>21</v>
      </c>
      <c r="K34" s="19">
        <f t="shared" si="1"/>
        <v>0.7</v>
      </c>
      <c r="L34" s="6"/>
      <c r="M34" s="8"/>
    </row>
    <row r="35" spans="1:13" ht="102">
      <c r="A35" s="11" t="s">
        <v>145</v>
      </c>
      <c r="B35" s="6" t="s">
        <v>27</v>
      </c>
      <c r="C35" s="11" t="s">
        <v>146</v>
      </c>
      <c r="D35" s="6" t="s">
        <v>29</v>
      </c>
      <c r="E35" s="11" t="s">
        <v>147</v>
      </c>
      <c r="F35" s="11" t="s">
        <v>148</v>
      </c>
      <c r="G35" s="11" t="s">
        <v>149</v>
      </c>
      <c r="H35" s="17">
        <v>149256</v>
      </c>
      <c r="I35" s="30">
        <v>0</v>
      </c>
      <c r="J35" s="26">
        <v>21</v>
      </c>
      <c r="K35" s="19">
        <f t="shared" si="1"/>
        <v>0.7</v>
      </c>
      <c r="L35" s="6"/>
      <c r="M35" s="8"/>
    </row>
    <row r="36" spans="1:13" ht="102">
      <c r="A36" s="11" t="s">
        <v>150</v>
      </c>
      <c r="B36" s="6" t="s">
        <v>27</v>
      </c>
      <c r="C36" s="11" t="s">
        <v>151</v>
      </c>
      <c r="D36" s="6" t="s">
        <v>35</v>
      </c>
      <c r="E36" s="11" t="s">
        <v>152</v>
      </c>
      <c r="F36" s="11" t="s">
        <v>153</v>
      </c>
      <c r="G36" s="11" t="s">
        <v>154</v>
      </c>
      <c r="H36" s="17">
        <v>300000</v>
      </c>
      <c r="I36" s="30">
        <v>0</v>
      </c>
      <c r="J36" s="26">
        <v>21</v>
      </c>
      <c r="K36" s="19">
        <f t="shared" si="1"/>
        <v>0.7</v>
      </c>
      <c r="L36" s="6"/>
      <c r="M36" s="8"/>
    </row>
    <row r="37" spans="1:13" ht="102">
      <c r="A37" s="11" t="s">
        <v>155</v>
      </c>
      <c r="B37" s="6" t="s">
        <v>27</v>
      </c>
      <c r="C37" s="11" t="s">
        <v>156</v>
      </c>
      <c r="D37" s="6" t="s">
        <v>35</v>
      </c>
      <c r="E37" s="11" t="s">
        <v>157</v>
      </c>
      <c r="F37" s="11" t="s">
        <v>158</v>
      </c>
      <c r="G37" s="11" t="s">
        <v>159</v>
      </c>
      <c r="H37" s="17">
        <v>300000</v>
      </c>
      <c r="I37" s="30">
        <v>0</v>
      </c>
      <c r="J37" s="26">
        <v>19.5</v>
      </c>
      <c r="K37" s="19">
        <f t="shared" si="1"/>
        <v>0.65</v>
      </c>
      <c r="L37" s="6"/>
      <c r="M37" s="8"/>
    </row>
    <row r="38" spans="1:13" ht="102">
      <c r="A38" s="11" t="s">
        <v>160</v>
      </c>
      <c r="B38" s="6" t="s">
        <v>27</v>
      </c>
      <c r="C38" s="11" t="s">
        <v>161</v>
      </c>
      <c r="D38" s="6" t="s">
        <v>29</v>
      </c>
      <c r="E38" s="11" t="s">
        <v>94</v>
      </c>
      <c r="F38" s="11" t="s">
        <v>162</v>
      </c>
      <c r="G38" s="11" t="s">
        <v>96</v>
      </c>
      <c r="H38" s="17">
        <v>150000</v>
      </c>
      <c r="I38" s="30">
        <v>0</v>
      </c>
      <c r="J38" s="26">
        <v>19.5</v>
      </c>
      <c r="K38" s="19">
        <f t="shared" si="1"/>
        <v>0.65</v>
      </c>
      <c r="L38" s="6"/>
      <c r="M38" s="8"/>
    </row>
    <row r="39" spans="1:13" ht="102">
      <c r="A39" s="11" t="s">
        <v>163</v>
      </c>
      <c r="B39" s="6" t="s">
        <v>27</v>
      </c>
      <c r="C39" s="11" t="s">
        <v>164</v>
      </c>
      <c r="D39" s="6" t="s">
        <v>35</v>
      </c>
      <c r="E39" s="11" t="s">
        <v>165</v>
      </c>
      <c r="F39" s="11" t="s">
        <v>166</v>
      </c>
      <c r="G39" s="11" t="s">
        <v>167</v>
      </c>
      <c r="H39" s="17">
        <v>300000</v>
      </c>
      <c r="I39" s="30">
        <v>0</v>
      </c>
      <c r="J39" s="26">
        <v>19</v>
      </c>
      <c r="K39" s="19">
        <f t="shared" si="1"/>
        <v>0.6333333333333333</v>
      </c>
      <c r="L39" s="6"/>
      <c r="M39" s="8"/>
    </row>
    <row r="40" spans="1:13" ht="102">
      <c r="A40" s="11" t="s">
        <v>168</v>
      </c>
      <c r="B40" s="6" t="s">
        <v>27</v>
      </c>
      <c r="C40" s="11" t="s">
        <v>169</v>
      </c>
      <c r="D40" s="6" t="s">
        <v>29</v>
      </c>
      <c r="E40" s="11" t="s">
        <v>170</v>
      </c>
      <c r="F40" s="11" t="s">
        <v>171</v>
      </c>
      <c r="G40" s="11" t="s">
        <v>172</v>
      </c>
      <c r="H40" s="17">
        <v>137000</v>
      </c>
      <c r="I40" s="30">
        <v>0</v>
      </c>
      <c r="J40" s="26">
        <v>18.5</v>
      </c>
      <c r="K40" s="19">
        <f t="shared" si="1"/>
        <v>0.6166666666666667</v>
      </c>
      <c r="L40" s="6"/>
      <c r="M40" s="8"/>
    </row>
    <row r="41" spans="1:13" ht="127.5">
      <c r="A41" s="11" t="s">
        <v>173</v>
      </c>
      <c r="B41" s="6" t="s">
        <v>27</v>
      </c>
      <c r="C41" s="11" t="s">
        <v>174</v>
      </c>
      <c r="D41" s="6" t="s">
        <v>29</v>
      </c>
      <c r="E41" s="11" t="s">
        <v>157</v>
      </c>
      <c r="F41" s="11" t="s">
        <v>175</v>
      </c>
      <c r="G41" s="11" t="s">
        <v>176</v>
      </c>
      <c r="H41" s="17">
        <v>150000</v>
      </c>
      <c r="I41" s="30">
        <v>0</v>
      </c>
      <c r="J41" s="26">
        <v>18</v>
      </c>
      <c r="K41" s="19">
        <f t="shared" si="1"/>
        <v>0.6</v>
      </c>
      <c r="L41" s="6"/>
      <c r="M41" s="8"/>
    </row>
    <row r="42" spans="1:13" ht="102">
      <c r="A42" s="11" t="s">
        <v>177</v>
      </c>
      <c r="B42" s="6" t="s">
        <v>27</v>
      </c>
      <c r="C42" s="11" t="s">
        <v>178</v>
      </c>
      <c r="D42" s="6" t="s">
        <v>35</v>
      </c>
      <c r="E42" s="11" t="s">
        <v>89</v>
      </c>
      <c r="F42" s="11" t="s">
        <v>179</v>
      </c>
      <c r="G42" s="11" t="s">
        <v>180</v>
      </c>
      <c r="H42" s="17">
        <v>300000</v>
      </c>
      <c r="I42" s="30">
        <v>0</v>
      </c>
      <c r="J42" s="26">
        <v>18</v>
      </c>
      <c r="K42" s="19">
        <f t="shared" si="1"/>
        <v>0.6</v>
      </c>
      <c r="L42" s="6"/>
      <c r="M42" s="8"/>
    </row>
    <row r="43" spans="1:13" ht="102">
      <c r="A43" s="11" t="s">
        <v>181</v>
      </c>
      <c r="B43" s="6" t="s">
        <v>27</v>
      </c>
      <c r="C43" s="11" t="s">
        <v>182</v>
      </c>
      <c r="D43" s="6" t="s">
        <v>35</v>
      </c>
      <c r="E43" s="11" t="s">
        <v>183</v>
      </c>
      <c r="F43" s="11" t="s">
        <v>184</v>
      </c>
      <c r="G43" s="11" t="s">
        <v>185</v>
      </c>
      <c r="H43" s="17">
        <v>300000</v>
      </c>
      <c r="I43" s="30">
        <v>0</v>
      </c>
      <c r="J43" s="26">
        <v>18</v>
      </c>
      <c r="K43" s="19">
        <f t="shared" si="1"/>
        <v>0.6</v>
      </c>
      <c r="L43" s="6"/>
      <c r="M43" s="8"/>
    </row>
    <row r="44" spans="1:13" ht="102">
      <c r="A44" s="11" t="s">
        <v>186</v>
      </c>
      <c r="B44" s="6" t="s">
        <v>27</v>
      </c>
      <c r="C44" s="11" t="s">
        <v>187</v>
      </c>
      <c r="D44" s="6" t="s">
        <v>29</v>
      </c>
      <c r="E44" s="11" t="s">
        <v>188</v>
      </c>
      <c r="F44" s="11" t="s">
        <v>189</v>
      </c>
      <c r="G44" s="11" t="s">
        <v>190</v>
      </c>
      <c r="H44" s="17">
        <v>66430</v>
      </c>
      <c r="I44" s="30">
        <v>0</v>
      </c>
      <c r="J44" s="26">
        <v>18</v>
      </c>
      <c r="K44" s="19">
        <f t="shared" si="1"/>
        <v>0.6</v>
      </c>
      <c r="L44" s="6"/>
      <c r="M44" s="8"/>
    </row>
    <row r="45" spans="1:13" ht="102">
      <c r="A45" s="11" t="s">
        <v>191</v>
      </c>
      <c r="B45" s="6" t="s">
        <v>27</v>
      </c>
      <c r="C45" s="11" t="s">
        <v>192</v>
      </c>
      <c r="D45" s="6" t="s">
        <v>35</v>
      </c>
      <c r="E45" s="11" t="s">
        <v>193</v>
      </c>
      <c r="F45" s="11" t="s">
        <v>194</v>
      </c>
      <c r="G45" s="11" t="s">
        <v>195</v>
      </c>
      <c r="H45" s="17">
        <v>300000</v>
      </c>
      <c r="I45" s="30">
        <v>0</v>
      </c>
      <c r="J45" s="26">
        <v>16.5</v>
      </c>
      <c r="K45" s="19">
        <f t="shared" si="1"/>
        <v>0.55000000000000004</v>
      </c>
      <c r="L45" s="6"/>
      <c r="M45" s="8"/>
    </row>
    <row r="46" spans="1:13" ht="102">
      <c r="A46" s="11" t="s">
        <v>196</v>
      </c>
      <c r="B46" s="6" t="s">
        <v>27</v>
      </c>
      <c r="C46" s="11" t="s">
        <v>197</v>
      </c>
      <c r="D46" s="6" t="s">
        <v>35</v>
      </c>
      <c r="E46" s="11" t="s">
        <v>198</v>
      </c>
      <c r="F46" s="11" t="s">
        <v>199</v>
      </c>
      <c r="G46" s="11" t="s">
        <v>200</v>
      </c>
      <c r="H46" s="17">
        <v>300000</v>
      </c>
      <c r="I46" s="30">
        <v>0</v>
      </c>
      <c r="J46" s="26">
        <v>16</v>
      </c>
      <c r="K46" s="19">
        <f t="shared" si="1"/>
        <v>0.53333333333333333</v>
      </c>
      <c r="L46" s="6"/>
      <c r="M46" s="8"/>
    </row>
    <row r="47" spans="1:13" ht="102">
      <c r="A47" s="23" t="s">
        <v>33</v>
      </c>
      <c r="B47" s="23" t="s">
        <v>33</v>
      </c>
      <c r="C47" s="23" t="s">
        <v>33</v>
      </c>
      <c r="D47" s="23" t="s">
        <v>33</v>
      </c>
      <c r="E47" s="23" t="s">
        <v>33</v>
      </c>
      <c r="F47" s="27" t="s">
        <v>70</v>
      </c>
      <c r="G47" s="27"/>
      <c r="H47" s="32">
        <f>SUM(H20:H46)</f>
        <v>6240895.5300000003</v>
      </c>
      <c r="I47" s="24">
        <v>0</v>
      </c>
      <c r="J47" s="24" t="s">
        <v>33</v>
      </c>
      <c r="K47" s="25" t="s">
        <v>33</v>
      </c>
      <c r="L47" s="18" t="s">
        <v>33</v>
      </c>
      <c r="M47" s="8"/>
    </row>
    <row r="48" spans="1:13" ht="47.25" customHeight="1">
      <c r="A48" s="36" t="s">
        <v>201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8"/>
    </row>
    <row r="49" spans="1:12" ht="131.25">
      <c r="A49" s="2" t="s">
        <v>3</v>
      </c>
      <c r="B49" s="2" t="s">
        <v>4</v>
      </c>
      <c r="C49" s="2" t="s">
        <v>72</v>
      </c>
      <c r="D49" s="2" t="s">
        <v>6</v>
      </c>
      <c r="E49" s="2" t="s">
        <v>7</v>
      </c>
      <c r="F49" s="2" t="s">
        <v>8</v>
      </c>
      <c r="G49" s="2" t="s">
        <v>9</v>
      </c>
      <c r="H49" s="2" t="s">
        <v>10</v>
      </c>
      <c r="I49" s="2" t="s">
        <v>11</v>
      </c>
      <c r="J49" s="2" t="s">
        <v>12</v>
      </c>
      <c r="K49" s="3" t="s">
        <v>13</v>
      </c>
      <c r="L49" s="2" t="s">
        <v>14</v>
      </c>
    </row>
    <row r="50" spans="1:12">
      <c r="A50" s="9" t="s">
        <v>15</v>
      </c>
      <c r="B50" s="10" t="s">
        <v>16</v>
      </c>
      <c r="C50" s="10" t="s">
        <v>17</v>
      </c>
      <c r="D50" s="9" t="s">
        <v>18</v>
      </c>
      <c r="E50" s="10" t="s">
        <v>19</v>
      </c>
      <c r="F50" s="10" t="s">
        <v>20</v>
      </c>
      <c r="G50" s="9" t="s">
        <v>21</v>
      </c>
      <c r="H50" s="29" t="s">
        <v>22</v>
      </c>
      <c r="I50" s="33" t="s">
        <v>23</v>
      </c>
      <c r="J50" s="10" t="s">
        <v>24</v>
      </c>
      <c r="K50" s="10" t="s">
        <v>25</v>
      </c>
      <c r="L50" s="10" t="s">
        <v>26</v>
      </c>
    </row>
    <row r="51" spans="1:12" ht="102">
      <c r="A51" s="11" t="s">
        <v>202</v>
      </c>
      <c r="B51" s="6" t="s">
        <v>27</v>
      </c>
      <c r="C51" s="11" t="s">
        <v>203</v>
      </c>
      <c r="D51" s="6" t="s">
        <v>35</v>
      </c>
      <c r="E51" s="11" t="s">
        <v>204</v>
      </c>
      <c r="F51" s="11" t="s">
        <v>205</v>
      </c>
      <c r="G51" s="28">
        <v>46213.644444444442</v>
      </c>
      <c r="H51" s="20">
        <v>300000</v>
      </c>
      <c r="I51" s="30">
        <v>0</v>
      </c>
      <c r="J51" s="21" t="s">
        <v>206</v>
      </c>
      <c r="K51" s="22" t="s">
        <v>207</v>
      </c>
      <c r="L51" s="13" t="s">
        <v>33</v>
      </c>
    </row>
    <row r="52" spans="1:12" ht="127.5">
      <c r="A52" s="11" t="s">
        <v>208</v>
      </c>
      <c r="B52" s="6" t="s">
        <v>27</v>
      </c>
      <c r="C52" s="11" t="s">
        <v>209</v>
      </c>
      <c r="D52" s="6" t="s">
        <v>35</v>
      </c>
      <c r="E52" s="11" t="s">
        <v>44</v>
      </c>
      <c r="F52" s="11" t="s">
        <v>210</v>
      </c>
      <c r="G52" s="28">
        <v>46219.487500000003</v>
      </c>
      <c r="H52" s="20">
        <v>199995.26</v>
      </c>
      <c r="I52" s="30">
        <v>0</v>
      </c>
      <c r="J52" s="21" t="s">
        <v>206</v>
      </c>
      <c r="K52" s="22" t="s">
        <v>207</v>
      </c>
      <c r="L52" s="13"/>
    </row>
    <row r="53" spans="1:12" ht="102">
      <c r="A53" s="11" t="s">
        <v>211</v>
      </c>
      <c r="B53" s="6" t="s">
        <v>27</v>
      </c>
      <c r="C53" s="11" t="s">
        <v>212</v>
      </c>
      <c r="D53" s="6" t="s">
        <v>35</v>
      </c>
      <c r="E53" s="11" t="s">
        <v>213</v>
      </c>
      <c r="F53" s="11" t="s">
        <v>214</v>
      </c>
      <c r="G53" s="28">
        <v>46220.339583333334</v>
      </c>
      <c r="H53" s="20">
        <v>291758.2</v>
      </c>
      <c r="I53" s="30">
        <v>0</v>
      </c>
      <c r="J53" s="21" t="s">
        <v>206</v>
      </c>
      <c r="K53" s="22" t="s">
        <v>207</v>
      </c>
      <c r="L53" s="13"/>
    </row>
    <row r="54" spans="1:12" ht="127.5">
      <c r="A54" s="11" t="s">
        <v>215</v>
      </c>
      <c r="B54" s="6" t="s">
        <v>27</v>
      </c>
      <c r="C54" s="11" t="s">
        <v>216</v>
      </c>
      <c r="D54" s="6" t="s">
        <v>35</v>
      </c>
      <c r="E54" s="11" t="s">
        <v>217</v>
      </c>
      <c r="F54" s="11" t="s">
        <v>218</v>
      </c>
      <c r="G54" s="28">
        <v>46220.447222222225</v>
      </c>
      <c r="H54" s="20">
        <v>300000</v>
      </c>
      <c r="I54" s="30">
        <v>0</v>
      </c>
      <c r="J54" s="21" t="s">
        <v>206</v>
      </c>
      <c r="K54" s="22" t="s">
        <v>207</v>
      </c>
      <c r="L54" s="13"/>
    </row>
    <row r="55" spans="1:12" ht="102">
      <c r="A55" s="11" t="s">
        <v>219</v>
      </c>
      <c r="B55" s="6" t="s">
        <v>27</v>
      </c>
      <c r="C55" s="11" t="s">
        <v>220</v>
      </c>
      <c r="D55" s="6" t="s">
        <v>35</v>
      </c>
      <c r="E55" s="11" t="s">
        <v>221</v>
      </c>
      <c r="F55" s="11" t="s">
        <v>222</v>
      </c>
      <c r="G55" s="28">
        <v>46220.524305555555</v>
      </c>
      <c r="H55" s="20">
        <v>180000</v>
      </c>
      <c r="I55" s="30">
        <v>0</v>
      </c>
      <c r="J55" s="21" t="s">
        <v>206</v>
      </c>
      <c r="K55" s="22" t="s">
        <v>207</v>
      </c>
      <c r="L55" s="13"/>
    </row>
    <row r="56" spans="1:12" ht="102">
      <c r="A56" s="11" t="s">
        <v>223</v>
      </c>
      <c r="B56" s="6" t="s">
        <v>27</v>
      </c>
      <c r="C56" s="11" t="s">
        <v>224</v>
      </c>
      <c r="D56" s="6" t="s">
        <v>35</v>
      </c>
      <c r="E56" s="11" t="s">
        <v>128</v>
      </c>
      <c r="F56" s="11" t="s">
        <v>225</v>
      </c>
      <c r="G56" s="28">
        <v>46220.551388888889</v>
      </c>
      <c r="H56" s="20">
        <v>286342.63</v>
      </c>
      <c r="I56" s="30">
        <v>0</v>
      </c>
      <c r="J56" s="21" t="s">
        <v>206</v>
      </c>
      <c r="K56" s="22" t="s">
        <v>207</v>
      </c>
      <c r="L56" s="13" t="s">
        <v>33</v>
      </c>
    </row>
    <row r="57" spans="1:12" ht="102">
      <c r="A57" s="11" t="s">
        <v>226</v>
      </c>
      <c r="B57" s="6" t="s">
        <v>27</v>
      </c>
      <c r="C57" s="11" t="s">
        <v>227</v>
      </c>
      <c r="D57" s="6" t="s">
        <v>29</v>
      </c>
      <c r="E57" s="11" t="s">
        <v>228</v>
      </c>
      <c r="F57" s="11" t="s">
        <v>229</v>
      </c>
      <c r="G57" s="28">
        <v>46220.709722222222</v>
      </c>
      <c r="H57" s="20">
        <v>135000</v>
      </c>
      <c r="I57" s="30">
        <v>0</v>
      </c>
      <c r="J57" s="21" t="s">
        <v>206</v>
      </c>
      <c r="K57" s="22" t="s">
        <v>207</v>
      </c>
      <c r="L57" s="13"/>
    </row>
    <row r="58" spans="1:12" ht="102">
      <c r="A58" s="23" t="s">
        <v>33</v>
      </c>
      <c r="B58" s="23" t="s">
        <v>33</v>
      </c>
      <c r="C58" s="23" t="s">
        <v>33</v>
      </c>
      <c r="D58" s="23" t="s">
        <v>33</v>
      </c>
      <c r="E58" s="23" t="s">
        <v>228</v>
      </c>
      <c r="F58" s="27" t="s">
        <v>70</v>
      </c>
      <c r="G58" s="27"/>
      <c r="H58" s="32">
        <f>SUM(H51:H57)</f>
        <v>1693096.0899999999</v>
      </c>
      <c r="I58" s="23" t="s">
        <v>33</v>
      </c>
      <c r="J58" s="24" t="s">
        <v>33</v>
      </c>
      <c r="K58" s="25" t="s">
        <v>33</v>
      </c>
      <c r="L58" s="18" t="s">
        <v>33</v>
      </c>
    </row>
  </sheetData>
  <autoFilter ref="A4:L58" xr:uid="{00000000-0009-0000-0000-000000000000}"/>
  <mergeCells count="5">
    <mergeCell ref="A1:L1"/>
    <mergeCell ref="A3:L3"/>
    <mergeCell ref="A48:L48"/>
    <mergeCell ref="A17:L17"/>
    <mergeCell ref="A2:L2"/>
  </mergeCells>
  <phoneticPr fontId="27" type="noConversion"/>
  <printOptions horizontalCentered="1"/>
  <pageMargins left="0" right="0" top="0.74803149606299213" bottom="0.35433070866141736" header="0.31496062992125984" footer="0.31496062992125984"/>
  <pageSetup paperSize="9" scale="22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249138EA470343AA266D4F8F5C5131" ma:contentTypeVersion="3" ma:contentTypeDescription="Utwórz nowy dokument." ma:contentTypeScope="" ma:versionID="53297d8a39df62d7a2d66c3a764c9b5f">
  <xsd:schema xmlns:xsd="http://www.w3.org/2001/XMLSchema" xmlns:xs="http://www.w3.org/2001/XMLSchema" xmlns:p="http://schemas.microsoft.com/office/2006/metadata/properties" xmlns:ns2="09dac376-72ea-466d-815d-851cedb48ed8" targetNamespace="http://schemas.microsoft.com/office/2006/metadata/properties" ma:root="true" ma:fieldsID="62b89ca51ff36d8cc7440fd8dfe8fcc3" ns2:_="">
    <xsd:import namespace="09dac376-72ea-466d-815d-851cedb48e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ac376-72ea-466d-815d-851cedb48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592578-60EA-4C59-B230-B3840B2E8E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CE8E9F-ACEE-4C7A-B1E7-B337F5CD03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EEAA7-4834-407C-B59A-CC8564A28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dac376-72ea-466d-815d-851cedb48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projektów</vt:lpstr>
      <vt:lpstr>'Lista projektów'!Obszar_wydruku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Tryba Katarzyna</dc:creator>
  <cp:keywords/>
  <dc:description/>
  <cp:lastModifiedBy>Tryba Katarzyna</cp:lastModifiedBy>
  <cp:revision/>
  <dcterms:created xsi:type="dcterms:W3CDTF">2026-04-29T08:49:38Z</dcterms:created>
  <dcterms:modified xsi:type="dcterms:W3CDTF">2026-09-01T07:27:34Z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0x010100DD249138EA470343AA266D4F8F5C5131</vt:lpwstr>
  </property>
  <property fmtid="{D5CDD505-2E9C-101B-9397-08002B2CF9AE}" pid="3" name="MediaServiceImageTags">
    <vt:lpwstr/>
  </property>
</Properties>
</file>