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ostalowski\Downloads\"/>
    </mc:Choice>
  </mc:AlternateContent>
  <xr:revisionPtr revIDLastSave="0" documentId="13_ncr:1_{1CDC88AB-9134-4536-979F-7BF9B8BE248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Lista projektów 3.1_083" sheetId="4" r:id="rId1"/>
  </sheets>
  <definedNames>
    <definedName name="_xlnm._FilterDatabase" localSheetId="0" hidden="1">'Lista projektów 3.1_083'!$A$3:$N$26</definedName>
    <definedName name="daneProjektow">#REF!</definedName>
    <definedName name="_xlnm.Print_Area" localSheetId="0">'Lista projektów 3.1_083'!$A$1:$N$26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4" l="1"/>
  <c r="L20" i="4"/>
  <c r="H20" i="4"/>
  <c r="J16" i="4"/>
  <c r="H15" i="4"/>
  <c r="L7" i="4"/>
  <c r="L8" i="4"/>
  <c r="L9" i="4"/>
  <c r="L10" i="4"/>
  <c r="L6" i="4"/>
  <c r="L5" i="4"/>
  <c r="H7" i="4"/>
  <c r="H8" i="4"/>
  <c r="H9" i="4"/>
  <c r="H10" i="4"/>
  <c r="H6" i="4"/>
  <c r="H5" i="4"/>
  <c r="J22" i="4"/>
  <c r="G22" i="4" l="1"/>
  <c r="I22" i="4"/>
  <c r="F16" i="4"/>
  <c r="G16" i="4"/>
  <c r="I16" i="4"/>
  <c r="H22" i="4" l="1"/>
  <c r="H16" i="4"/>
  <c r="F22" i="4" l="1"/>
  <c r="G11" i="4" l="1"/>
  <c r="J11" i="4"/>
  <c r="I11" i="4"/>
  <c r="F11" i="4"/>
  <c r="H11" i="4" l="1"/>
</calcChain>
</file>

<file path=xl/sharedStrings.xml><?xml version="1.0" encoding="utf-8"?>
<sst xmlns="http://schemas.openxmlformats.org/spreadsheetml/2006/main" count="165" uniqueCount="67">
  <si>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</si>
  <si>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</si>
  <si>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</si>
  <si>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</si>
  <si>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</si>
  <si>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</si>
  <si>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</si>
  <si>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</si>
  <si>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</si>
  <si>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</si>
  <si>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</si>
  <si>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</si>
  <si>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</si>
  <si>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</si>
  <si>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</si>
  <si>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</si>
  <si>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</si>
  <si>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</si>
  <si>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</si>
  <si>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</si>
  <si>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</si>
  <si>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</si>
  <si>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</si>
  <si>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</si>
  <si>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</si>
  <si>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</si>
  <si>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</si>
  <si>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</si>
  <si>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</si>
  <si>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Mazowiecka Jednostka Wdrażania Programów Unijnych</t>
  </si>
  <si>
    <t>Brak danych</t>
  </si>
  <si>
    <t>SUMA:</t>
  </si>
  <si>
    <t>Próg wyczerpania alokacji***</t>
  </si>
  <si>
    <t>Projekty, które nie spełniły kryteriów wyboru projektów lub nie uzyskały wymaganej liczby punktów</t>
  </si>
  <si>
    <t>nie dotyczy</t>
  </si>
  <si>
    <t>Negatywna ocena formalna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</si>
  <si>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</si>
  <si>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</si>
  <si>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</si>
  <si>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FEMA.03.01-IP.01-0EYS/26</t>
  </si>
  <si>
    <t>Gmina Miejska Ciechanów</t>
  </si>
  <si>
    <t>Spójna sieć dróg rowerowych w Ciechanowie i jego obszarze funkcjonalnym</t>
  </si>
  <si>
    <t>FEMA.03.01-IP.01-0F2A/26</t>
  </si>
  <si>
    <t>Powiat Płocki</t>
  </si>
  <si>
    <t>Budowa drogi dla rowerów oraz drogi dla pieszych i rowerów wzdłuż drogi powiatowej nr 2901W Rogozino – Imielnica wraz z łącznikiem do szkoły</t>
  </si>
  <si>
    <t>FEMA.03.01-IP.01-0F7K/26</t>
  </si>
  <si>
    <t>Gmina Małkinia Górna</t>
  </si>
  <si>
    <t>Budowa tras rowerowych w Gminie Małkinia Górna, Gminie Zaręby Kościelne, oraz Gminie Brok.</t>
  </si>
  <si>
    <t>FEMA.03.01-IP.01-0EW4/26</t>
  </si>
  <si>
    <t>Gmina Miasta Radomia</t>
  </si>
  <si>
    <t>Budowa, przebudowa infrastruktury pieszej i rowerowej w Radomiu</t>
  </si>
  <si>
    <t>FEMA.03.01-IP.01-0F4M/26</t>
  </si>
  <si>
    <t>Powiat Przasnyski</t>
  </si>
  <si>
    <t>Rozwój infrastruktury niezbędnej do korzystania z form indywidualnej mobilności aktywnej na terenie powiatu przasnyskiego</t>
  </si>
  <si>
    <t>FEMA.03.01-IP.01-0F0C/26</t>
  </si>
  <si>
    <t>Miasto Ostrołęka</t>
  </si>
  <si>
    <t>Rozwój infrastruktury rowerowej i pieszej na terenie Ostrołęki</t>
  </si>
  <si>
    <t>Wyniki oceny projektów złożonych w ramach naboru konkurencyjnego nr FEMA.03.01-IP.01-083/26, Priorytet III „Fundusze Europejskie na rozwój mobilności miejskiej na Mazowszu” dla Działania 3.1 „Mobilność miejska”, Typ projektów: „Infrastruktura rowerowa i piesza”, programu Fundusze Europejskie dla Mazowsza 2021-2027</t>
  </si>
  <si>
    <t>FEMA.03.01-IP.01-0F1K/26</t>
  </si>
  <si>
    <t>Miasto Siedlce</t>
  </si>
  <si>
    <t>Budowa infrastruktury rowerowej i pieszej na terenie miasta Siedlce</t>
  </si>
  <si>
    <t>FEMA.03.01-IP.01-0ER0/26</t>
  </si>
  <si>
    <t>Powiat Radomski</t>
  </si>
  <si>
    <t>Budowa ścieżki pieszo - rowerowej w ramach rozbudowy drogi powiatowej nr 3565W Wolanów - Kończyce</t>
  </si>
  <si>
    <t>FEMA.03.01-IP.01-0F7D/26</t>
  </si>
  <si>
    <t>Gmina Chynów</t>
  </si>
  <si>
    <t>BUDOWA DROGI DLA PIESZYCH I ROWERÓW NA TERENIE GMINY CHYNÓW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</si>
</sst>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.00\ [$zł-415]_-;\-* #,##0.00\ [$zł-415]_-;_-* &quot;-&quot;??\ [$zł-415]_-;_-@_-"/>
  </numFmts>
  <fonts count="32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2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20"/>
      <color theme="0"/>
      <name val="Arial"/>
      <family val="2"/>
      <charset val="238"/>
    </font>
    <font>
      <sz val="20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22"/>
      <color theme="1"/>
      <name val="Arial"/>
      <family val="2"/>
      <charset val="238"/>
    </font>
    <font>
      <sz val="22"/>
      <color rgb="FF000000"/>
      <name val="Arial"/>
      <family val="2"/>
      <charset val="238"/>
    </font>
    <font>
      <sz val="22"/>
      <color theme="0"/>
      <name val="Arial"/>
      <family val="2"/>
      <charset val="238"/>
    </font>
    <font>
      <sz val="22"/>
      <color theme="3" tint="0.89999084444715716"/>
      <name val="Arial"/>
      <family val="2"/>
      <charset val="238"/>
    </font>
    <font>
      <sz val="22"/>
      <color theme="3" tint="0.79998168889431442"/>
      <name val="Arial"/>
      <family val="2"/>
      <charset val="238"/>
    </font>
    <font>
      <b/>
      <sz val="22"/>
      <color theme="1"/>
      <name val="Arial"/>
      <family val="2"/>
      <charset val="238"/>
    </font>
    <font>
      <sz val="22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9">
    <xf numFmtId="0" fontId="0" fillId="0" borderId="0" xfId="0"/>
    <xf numFmtId="0" fontId="21" fillId="0" borderId="0" xfId="43" applyFont="1" applyAlignment="1">
      <alignment vertical="center" wrapText="1"/>
    </xf>
    <xf numFmtId="0" fontId="21" fillId="0" borderId="0" xfId="43" applyFont="1"/>
    <xf numFmtId="44" fontId="21" fillId="0" borderId="0" xfId="43" applyNumberFormat="1" applyFont="1"/>
    <xf numFmtId="165" fontId="21" fillId="0" borderId="0" xfId="43" applyNumberFormat="1" applyFont="1"/>
    <xf numFmtId="49" fontId="22" fillId="0" borderId="0" xfId="43" applyNumberFormat="1" applyFont="1" applyAlignment="1">
      <alignment horizontal="center" vertical="center"/>
    </xf>
    <xf numFmtId="44" fontId="20" fillId="0" borderId="0" xfId="43" applyNumberFormat="1" applyFont="1" applyAlignment="1">
      <alignment vertical="center"/>
    </xf>
    <xf numFmtId="2" fontId="22" fillId="0" borderId="0" xfId="43" applyNumberFormat="1" applyFont="1" applyAlignment="1">
      <alignment horizontal="center" vertical="center"/>
    </xf>
    <xf numFmtId="10" fontId="22" fillId="0" borderId="0" xfId="45" applyNumberFormat="1" applyFont="1" applyFill="1" applyBorder="1" applyAlignment="1">
      <alignment horizontal="center" vertical="center"/>
    </xf>
    <xf numFmtId="1" fontId="22" fillId="0" borderId="0" xfId="43" applyNumberFormat="1" applyFont="1" applyAlignment="1">
      <alignment horizontal="center" vertical="center"/>
    </xf>
    <xf numFmtId="0" fontId="20" fillId="0" borderId="0" xfId="43" applyFont="1"/>
    <xf numFmtId="0" fontId="23" fillId="0" borderId="0" xfId="43" applyFont="1"/>
    <xf numFmtId="0" fontId="20" fillId="0" borderId="0" xfId="43" applyFont="1" applyAlignment="1">
      <alignment vertical="center"/>
    </xf>
    <xf numFmtId="0" fontId="20" fillId="0" borderId="0" xfId="43" applyFont="1" applyAlignment="1">
      <alignment horizontal="center" vertical="center"/>
    </xf>
    <xf numFmtId="49" fontId="25" fillId="0" borderId="11" xfId="43" applyNumberFormat="1" applyFont="1" applyBorder="1" applyAlignment="1">
      <alignment horizontal="center" vertical="center" wrapText="1"/>
    </xf>
    <xf numFmtId="10" fontId="26" fillId="35" borderId="11" xfId="43" applyNumberFormat="1" applyFont="1" applyFill="1" applyBorder="1" applyAlignment="1">
      <alignment horizontal="center" vertical="center"/>
    </xf>
    <xf numFmtId="49" fontId="25" fillId="36" borderId="11" xfId="43" applyNumberFormat="1" applyFont="1" applyFill="1" applyBorder="1" applyAlignment="1">
      <alignment horizontal="center" vertical="center" wrapText="1"/>
    </xf>
    <xf numFmtId="10" fontId="26" fillId="36" borderId="11" xfId="43" applyNumberFormat="1" applyFont="1" applyFill="1" applyBorder="1" applyAlignment="1">
      <alignment horizontal="center" vertical="center"/>
    </xf>
    <xf numFmtId="0" fontId="25" fillId="0" borderId="11" xfId="43" applyFont="1" applyBorder="1" applyAlignment="1">
      <alignment horizontal="center" vertical="center" wrapText="1"/>
    </xf>
    <xf numFmtId="4" fontId="25" fillId="0" borderId="11" xfId="43" applyNumberFormat="1" applyFont="1" applyBorder="1" applyAlignment="1">
      <alignment horizontal="center" vertical="center" wrapText="1"/>
    </xf>
    <xf numFmtId="2" fontId="25" fillId="0" borderId="11" xfId="43" applyNumberFormat="1" applyFont="1" applyBorder="1" applyAlignment="1">
      <alignment horizontal="center" vertical="center" wrapText="1"/>
    </xf>
    <xf numFmtId="10" fontId="25" fillId="0" borderId="11" xfId="1" applyNumberFormat="1" applyFont="1" applyBorder="1" applyAlignment="1">
      <alignment horizontal="center" vertical="center" wrapText="1"/>
    </xf>
    <xf numFmtId="0" fontId="27" fillId="0" borderId="11" xfId="43" applyFont="1" applyBorder="1" applyAlignment="1">
      <alignment horizontal="center" vertical="center" wrapText="1"/>
    </xf>
    <xf numFmtId="0" fontId="25" fillId="36" borderId="11" xfId="43" applyFont="1" applyFill="1" applyBorder="1" applyAlignment="1">
      <alignment horizontal="center" vertical="center" wrapText="1"/>
    </xf>
    <xf numFmtId="4" fontId="25" fillId="36" borderId="11" xfId="43" applyNumberFormat="1" applyFont="1" applyFill="1" applyBorder="1" applyAlignment="1">
      <alignment horizontal="center" vertical="center" wrapText="1"/>
    </xf>
    <xf numFmtId="2" fontId="25" fillId="36" borderId="11" xfId="43" applyNumberFormat="1" applyFont="1" applyFill="1" applyBorder="1" applyAlignment="1">
      <alignment horizontal="center" vertical="center" wrapText="1"/>
    </xf>
    <xf numFmtId="0" fontId="28" fillId="36" borderId="11" xfId="43" applyFont="1" applyFill="1" applyBorder="1" applyAlignment="1">
      <alignment horizontal="center" vertical="center" wrapText="1"/>
    </xf>
    <xf numFmtId="0" fontId="25" fillId="35" borderId="11" xfId="43" applyFont="1" applyFill="1" applyBorder="1" applyAlignment="1">
      <alignment horizontal="center" vertical="center" wrapText="1"/>
    </xf>
    <xf numFmtId="4" fontId="25" fillId="35" borderId="11" xfId="43" applyNumberFormat="1" applyFont="1" applyFill="1" applyBorder="1" applyAlignment="1">
      <alignment horizontal="center" vertical="center" wrapText="1"/>
    </xf>
    <xf numFmtId="2" fontId="25" fillId="35" borderId="11" xfId="43" applyNumberFormat="1" applyFont="1" applyFill="1" applyBorder="1" applyAlignment="1">
      <alignment horizontal="center" vertical="center" wrapText="1"/>
    </xf>
    <xf numFmtId="0" fontId="27" fillId="35" borderId="11" xfId="43" applyFont="1" applyFill="1" applyBorder="1" applyAlignment="1">
      <alignment horizontal="center" vertical="center" wrapText="1"/>
    </xf>
    <xf numFmtId="0" fontId="29" fillId="34" borderId="11" xfId="43" applyFont="1" applyFill="1" applyBorder="1" applyAlignment="1">
      <alignment horizontal="center" vertical="center" wrapText="1"/>
    </xf>
    <xf numFmtId="0" fontId="25" fillId="34" borderId="11" xfId="43" applyFont="1" applyFill="1" applyBorder="1" applyAlignment="1">
      <alignment horizontal="center" vertical="center" wrapText="1"/>
    </xf>
    <xf numFmtId="164" fontId="25" fillId="34" borderId="11" xfId="43" applyNumberFormat="1" applyFont="1" applyFill="1" applyBorder="1" applyAlignment="1">
      <alignment horizontal="center" vertical="center" wrapText="1"/>
    </xf>
    <xf numFmtId="0" fontId="30" fillId="33" borderId="11" xfId="43" applyFont="1" applyFill="1" applyBorder="1" applyAlignment="1">
      <alignment horizontal="center" vertical="center" wrapText="1"/>
    </xf>
    <xf numFmtId="0" fontId="30" fillId="33" borderId="12" xfId="43" applyFont="1" applyFill="1" applyBorder="1" applyAlignment="1">
      <alignment horizontal="center" vertical="center" wrapText="1"/>
    </xf>
    <xf numFmtId="49" fontId="25" fillId="33" borderId="15" xfId="43" applyNumberFormat="1" applyFont="1" applyFill="1" applyBorder="1" applyAlignment="1">
      <alignment horizontal="center" vertical="center"/>
    </xf>
    <xf numFmtId="49" fontId="25" fillId="33" borderId="16" xfId="43" applyNumberFormat="1" applyFont="1" applyFill="1" applyBorder="1" applyAlignment="1">
      <alignment horizontal="center" vertical="center"/>
    </xf>
    <xf numFmtId="49" fontId="29" fillId="34" borderId="11" xfId="43" applyNumberFormat="1" applyFont="1" applyFill="1" applyBorder="1" applyAlignment="1">
      <alignment horizontal="center" vertical="center" wrapText="1"/>
    </xf>
    <xf numFmtId="49" fontId="31" fillId="34" borderId="11" xfId="43" applyNumberFormat="1" applyFont="1" applyFill="1" applyBorder="1" applyAlignment="1">
      <alignment horizontal="center" vertical="center" wrapText="1"/>
    </xf>
    <xf numFmtId="2" fontId="29" fillId="34" borderId="17" xfId="43" applyNumberFormat="1" applyFont="1" applyFill="1" applyBorder="1" applyAlignment="1">
      <alignment horizontal="center" vertical="center" wrapText="1"/>
    </xf>
    <xf numFmtId="10" fontId="29" fillId="34" borderId="11" xfId="45" applyNumberFormat="1" applyFont="1" applyFill="1" applyBorder="1" applyAlignment="1">
      <alignment horizontal="center" vertical="center" wrapText="1"/>
    </xf>
    <xf numFmtId="49" fontId="25" fillId="33" borderId="15" xfId="43" applyNumberFormat="1" applyFont="1" applyFill="1" applyBorder="1" applyAlignment="1">
      <alignment horizontal="center" vertical="center" wrapText="1"/>
    </xf>
    <xf numFmtId="49" fontId="25" fillId="33" borderId="0" xfId="43" applyNumberFormat="1" applyFont="1" applyFill="1" applyAlignment="1">
      <alignment horizontal="center" vertical="center" wrapText="1"/>
    </xf>
    <xf numFmtId="49" fontId="25" fillId="33" borderId="11" xfId="43" applyNumberFormat="1" applyFont="1" applyFill="1" applyBorder="1" applyAlignment="1">
      <alignment horizontal="center" vertical="center" wrapText="1"/>
    </xf>
    <xf numFmtId="49" fontId="25" fillId="33" borderId="16" xfId="43" applyNumberFormat="1" applyFont="1" applyFill="1" applyBorder="1" applyAlignment="1">
      <alignment horizontal="center" vertical="center" wrapText="1"/>
    </xf>
    <xf numFmtId="49" fontId="27" fillId="0" borderId="11" xfId="43" applyNumberFormat="1" applyFont="1" applyBorder="1" applyAlignment="1">
      <alignment horizontal="center" vertical="center" wrapText="1"/>
    </xf>
    <xf numFmtId="49" fontId="31" fillId="0" borderId="11" xfId="43" applyNumberFormat="1" applyFont="1" applyBorder="1" applyAlignment="1">
      <alignment horizontal="center" vertical="center" wrapText="1"/>
    </xf>
    <xf numFmtId="165" fontId="25" fillId="0" borderId="11" xfId="43" applyNumberFormat="1" applyFont="1" applyBorder="1" applyAlignment="1">
      <alignment horizontal="center" vertical="center" wrapText="1"/>
    </xf>
    <xf numFmtId="164" fontId="25" fillId="0" borderId="11" xfId="43" applyNumberFormat="1" applyFont="1" applyBorder="1" applyAlignment="1">
      <alignment horizontal="center" vertical="center" wrapText="1"/>
    </xf>
    <xf numFmtId="164" fontId="31" fillId="0" borderId="11" xfId="45" applyNumberFormat="1" applyFont="1" applyFill="1" applyBorder="1" applyAlignment="1">
      <alignment horizontal="center" vertical="center" wrapText="1"/>
    </xf>
    <xf numFmtId="10" fontId="27" fillId="0" borderId="11" xfId="45" applyNumberFormat="1" applyFont="1" applyFill="1" applyBorder="1" applyAlignment="1">
      <alignment horizontal="center" vertical="center" wrapText="1"/>
    </xf>
    <xf numFmtId="49" fontId="25" fillId="33" borderId="10" xfId="43" applyNumberFormat="1" applyFont="1" applyFill="1" applyBorder="1" applyAlignment="1">
      <alignment horizontal="center" vertical="center" wrapText="1"/>
    </xf>
    <xf numFmtId="0" fontId="30" fillId="0" borderId="12" xfId="43" applyFont="1" applyBorder="1" applyAlignment="1">
      <alignment horizontal="center" vertical="center" wrapText="1"/>
    </xf>
    <xf numFmtId="0" fontId="30" fillId="0" borderId="14" xfId="43" applyFont="1" applyBorder="1" applyAlignment="1">
      <alignment horizontal="center" vertical="center" wrapText="1"/>
    </xf>
    <xf numFmtId="0" fontId="30" fillId="0" borderId="13" xfId="43" applyFont="1" applyBorder="1" applyAlignment="1">
      <alignment horizontal="center" vertical="center" wrapText="1"/>
    </xf>
    <xf numFmtId="0" fontId="30" fillId="33" borderId="11" xfId="43" applyFont="1" applyFill="1" applyBorder="1" applyAlignment="1">
      <alignment horizontal="center" vertical="center"/>
    </xf>
    <xf numFmtId="0" fontId="30" fillId="33" borderId="11" xfId="43" applyFont="1" applyFill="1" applyBorder="1" applyAlignment="1">
      <alignment horizontal="center" vertical="center" wrapText="1"/>
    </xf>
    <xf numFmtId="0" fontId="30" fillId="33" borderId="17" xfId="43" applyFont="1" applyFill="1" applyBorder="1" applyAlignment="1">
      <alignment horizontal="center" vertical="center" wrapText="1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3" xr:uid="{F257E86E-4FFA-4445-8918-5FABB2BEB642}"/>
    <cellStyle name="Obliczenia" xfId="12" builtinId="22" customBuiltin="1"/>
    <cellStyle name="Procentowy" xfId="1" builtinId="5"/>
    <cellStyle name="Procentowy 2" xfId="44" xr:uid="{21E46960-600F-49C0-A694-959D115EBB1B}"/>
    <cellStyle name="Procentowy 3" xfId="45" xr:uid="{EDCBDE6C-0C7D-4865-B22D-06DF9031B688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6DD3-40E5-4E08-84B4-A1B28F71BF7E}">
  <dimension ref="A1:Q26"/>
  <sheetViews>
    <sheetView showGridLines="0" tabSelected="1" view="pageBreakPreview" zoomScale="40" zoomScaleNormal="40" zoomScaleSheetLayoutView="40" workbookViewId="0">
      <selection sqref="A1:XFD1"/>
    </sheetView>
  </sheetViews>
  <sheetFormatPr defaultColWidth="10" defaultRowHeight="25.5"/>
  <cols>
    <col min="1" max="1" width="12.7109375" style="13" customWidth="1"/>
    <col min="2" max="2" width="30.28515625" style="13" customWidth="1"/>
    <col min="3" max="3" width="59" style="12" customWidth="1"/>
    <col min="4" max="4" width="56.85546875" style="12" customWidth="1"/>
    <col min="5" max="5" width="85.5703125" style="12" customWidth="1"/>
    <col min="6" max="6" width="37.42578125" style="12" customWidth="1"/>
    <col min="7" max="7" width="39.140625" style="12" customWidth="1"/>
    <col min="8" max="8" width="36.85546875" style="12" customWidth="1"/>
    <col min="9" max="9" width="39.140625" style="12" customWidth="1"/>
    <col min="10" max="10" width="36.7109375" style="12" customWidth="1"/>
    <col min="11" max="11" width="32.28515625" style="12" customWidth="1"/>
    <col min="12" max="12" width="32.28515625" style="10" customWidth="1"/>
    <col min="13" max="13" width="30" style="10" customWidth="1"/>
    <col min="14" max="14" width="45.7109375" style="10" customWidth="1"/>
    <col min="15" max="15" width="29.42578125" style="2" customWidth="1"/>
    <col min="16" max="16" width="2.7109375" style="2" customWidth="1"/>
    <col min="17" max="17" width="28.85546875" style="2" customWidth="1"/>
    <col min="18" max="18" width="10" style="2"/>
    <col min="19" max="19" width="29.42578125" style="2" customWidth="1"/>
    <col min="20" max="20" width="10" style="2"/>
    <col min="21" max="21" width="10.7109375" style="2" bestFit="1" customWidth="1"/>
    <col min="22" max="23" width="10.42578125" style="2" bestFit="1" customWidth="1"/>
    <col min="24" max="16384" width="10" style="2"/>
  </cols>
  <sheetData>
    <row r="1" spans="1:17" ht="105.75" customHeight="1">
      <c r="A1" s="53" t="s">
        <v>57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5"/>
      <c r="O1" s="1"/>
    </row>
    <row r="2" spans="1:17" ht="68.25" customHeight="1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1"/>
    </row>
    <row r="3" spans="1:17" ht="175.5" customHeight="1">
      <c r="A3" s="34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4" t="s">
        <v>8</v>
      </c>
      <c r="I3" s="34" t="s">
        <v>9</v>
      </c>
      <c r="J3" s="34" t="s">
        <v>10</v>
      </c>
      <c r="K3" s="34" t="s">
        <v>11</v>
      </c>
      <c r="L3" s="35" t="s">
        <v>12</v>
      </c>
      <c r="M3" s="35" t="s">
        <v>13</v>
      </c>
      <c r="N3" s="34" t="s">
        <v>14</v>
      </c>
      <c r="O3" s="1"/>
    </row>
    <row r="4" spans="1:17" ht="37.5" customHeight="1">
      <c r="A4" s="36" t="s">
        <v>15</v>
      </c>
      <c r="B4" s="37" t="s">
        <v>16</v>
      </c>
      <c r="C4" s="37" t="s">
        <v>17</v>
      </c>
      <c r="D4" s="37" t="s">
        <v>18</v>
      </c>
      <c r="E4" s="37" t="s">
        <v>19</v>
      </c>
      <c r="F4" s="37" t="s">
        <v>20</v>
      </c>
      <c r="G4" s="37" t="s">
        <v>21</v>
      </c>
      <c r="H4" s="37" t="s">
        <v>22</v>
      </c>
      <c r="I4" s="37" t="s">
        <v>23</v>
      </c>
      <c r="J4" s="37" t="s">
        <v>24</v>
      </c>
      <c r="K4" s="37" t="s">
        <v>25</v>
      </c>
      <c r="L4" s="37" t="s">
        <v>26</v>
      </c>
      <c r="M4" s="37" t="s">
        <v>27</v>
      </c>
      <c r="N4" s="37" t="s">
        <v>28</v>
      </c>
    </row>
    <row r="5" spans="1:17" ht="220.5" customHeight="1">
      <c r="A5" s="18">
        <v>1</v>
      </c>
      <c r="B5" s="18" t="s">
        <v>29</v>
      </c>
      <c r="C5" s="18" t="s">
        <v>39</v>
      </c>
      <c r="D5" s="18" t="s">
        <v>40</v>
      </c>
      <c r="E5" s="18" t="s">
        <v>41</v>
      </c>
      <c r="F5" s="19">
        <v>17644419.5</v>
      </c>
      <c r="G5" s="19">
        <v>17644419.5</v>
      </c>
      <c r="H5" s="19">
        <f>I5+J5</f>
        <v>14997756.550000001</v>
      </c>
      <c r="I5" s="19">
        <v>14997756.550000001</v>
      </c>
      <c r="J5" s="20">
        <v>0</v>
      </c>
      <c r="K5" s="20">
        <v>59</v>
      </c>
      <c r="L5" s="21">
        <f>K5/73</f>
        <v>0.80821917808219179</v>
      </c>
      <c r="M5" s="18">
        <v>83</v>
      </c>
      <c r="N5" s="22" t="s">
        <v>30</v>
      </c>
    </row>
    <row r="6" spans="1:17" ht="220.5" customHeight="1">
      <c r="A6" s="23">
        <v>2</v>
      </c>
      <c r="B6" s="23" t="s">
        <v>29</v>
      </c>
      <c r="C6" s="23" t="s">
        <v>42</v>
      </c>
      <c r="D6" s="23" t="s">
        <v>43</v>
      </c>
      <c r="E6" s="23" t="s">
        <v>44</v>
      </c>
      <c r="F6" s="24">
        <v>6500000</v>
      </c>
      <c r="G6" s="24">
        <v>6500000</v>
      </c>
      <c r="H6" s="24">
        <f>I6+J6</f>
        <v>5524999.9900000002</v>
      </c>
      <c r="I6" s="24">
        <v>5524999.9900000002</v>
      </c>
      <c r="J6" s="25">
        <v>0</v>
      </c>
      <c r="K6" s="25">
        <v>56</v>
      </c>
      <c r="L6" s="17">
        <f>K6/73</f>
        <v>0.76712328767123283</v>
      </c>
      <c r="M6" s="23">
        <v>83</v>
      </c>
      <c r="N6" s="26" t="s">
        <v>30</v>
      </c>
    </row>
    <row r="7" spans="1:17" ht="220.5" customHeight="1">
      <c r="A7" s="18">
        <v>3</v>
      </c>
      <c r="B7" s="18" t="s">
        <v>29</v>
      </c>
      <c r="C7" s="18" t="s">
        <v>45</v>
      </c>
      <c r="D7" s="18" t="s">
        <v>46</v>
      </c>
      <c r="E7" s="18" t="s">
        <v>47</v>
      </c>
      <c r="F7" s="19">
        <v>17647048.010000002</v>
      </c>
      <c r="G7" s="19">
        <v>17647048.010000002</v>
      </c>
      <c r="H7" s="19">
        <f t="shared" ref="H7:H10" si="0">I7+J7</f>
        <v>14999990.800000001</v>
      </c>
      <c r="I7" s="19">
        <v>14999990.800000001</v>
      </c>
      <c r="J7" s="20">
        <v>0</v>
      </c>
      <c r="K7" s="20">
        <v>55</v>
      </c>
      <c r="L7" s="21">
        <f t="shared" ref="L7:L10" si="1">K7/73</f>
        <v>0.75342465753424659</v>
      </c>
      <c r="M7" s="18">
        <v>83</v>
      </c>
      <c r="N7" s="22" t="s">
        <v>30</v>
      </c>
    </row>
    <row r="8" spans="1:17" ht="220.5" customHeight="1">
      <c r="A8" s="23">
        <v>4</v>
      </c>
      <c r="B8" s="23" t="s">
        <v>29</v>
      </c>
      <c r="C8" s="23" t="s">
        <v>48</v>
      </c>
      <c r="D8" s="23" t="s">
        <v>49</v>
      </c>
      <c r="E8" s="23" t="s">
        <v>50</v>
      </c>
      <c r="F8" s="24">
        <v>20675592.68</v>
      </c>
      <c r="G8" s="24">
        <v>18063550.609999999</v>
      </c>
      <c r="H8" s="24">
        <f t="shared" si="0"/>
        <v>14999972.42</v>
      </c>
      <c r="I8" s="24">
        <v>14999972.42</v>
      </c>
      <c r="J8" s="25">
        <v>0</v>
      </c>
      <c r="K8" s="25">
        <v>54</v>
      </c>
      <c r="L8" s="17">
        <f t="shared" si="1"/>
        <v>0.73972602739726023</v>
      </c>
      <c r="M8" s="23">
        <v>83</v>
      </c>
      <c r="N8" s="26" t="s">
        <v>30</v>
      </c>
    </row>
    <row r="9" spans="1:17" ht="220.5" customHeight="1">
      <c r="A9" s="18">
        <v>5</v>
      </c>
      <c r="B9" s="18" t="s">
        <v>29</v>
      </c>
      <c r="C9" s="18" t="s">
        <v>51</v>
      </c>
      <c r="D9" s="18" t="s">
        <v>52</v>
      </c>
      <c r="E9" s="18" t="s">
        <v>53</v>
      </c>
      <c r="F9" s="19">
        <v>17647058.84</v>
      </c>
      <c r="G9" s="19">
        <v>17647058.84</v>
      </c>
      <c r="H9" s="19">
        <f t="shared" si="0"/>
        <v>14999999.99</v>
      </c>
      <c r="I9" s="19">
        <v>14999999.99</v>
      </c>
      <c r="J9" s="20">
        <v>0</v>
      </c>
      <c r="K9" s="20">
        <v>52</v>
      </c>
      <c r="L9" s="21">
        <f t="shared" si="1"/>
        <v>0.71232876712328763</v>
      </c>
      <c r="M9" s="18">
        <v>83</v>
      </c>
      <c r="N9" s="22" t="s">
        <v>30</v>
      </c>
    </row>
    <row r="10" spans="1:17" ht="220.5" customHeight="1">
      <c r="A10" s="23">
        <v>6</v>
      </c>
      <c r="B10" s="23" t="s">
        <v>29</v>
      </c>
      <c r="C10" s="23" t="s">
        <v>54</v>
      </c>
      <c r="D10" s="23" t="s">
        <v>55</v>
      </c>
      <c r="E10" s="23" t="s">
        <v>56</v>
      </c>
      <c r="F10" s="24">
        <v>17647044.309999999</v>
      </c>
      <c r="G10" s="24">
        <v>17647044.309999999</v>
      </c>
      <c r="H10" s="24">
        <f t="shared" si="0"/>
        <v>14999987.619999999</v>
      </c>
      <c r="I10" s="24">
        <v>14999987.619999999</v>
      </c>
      <c r="J10" s="25">
        <v>0</v>
      </c>
      <c r="K10" s="25">
        <v>51</v>
      </c>
      <c r="L10" s="17">
        <f t="shared" si="1"/>
        <v>0.69863013698630139</v>
      </c>
      <c r="M10" s="23">
        <v>83</v>
      </c>
      <c r="N10" s="26" t="s">
        <v>30</v>
      </c>
    </row>
    <row r="11" spans="1:17" ht="112.5" customHeight="1">
      <c r="A11" s="38" t="s">
        <v>30</v>
      </c>
      <c r="B11" s="38" t="s">
        <v>30</v>
      </c>
      <c r="C11" s="38" t="s">
        <v>30</v>
      </c>
      <c r="D11" s="38" t="s">
        <v>30</v>
      </c>
      <c r="E11" s="39" t="s">
        <v>31</v>
      </c>
      <c r="F11" s="33">
        <f>SUM(F5:F10)</f>
        <v>97761163.340000004</v>
      </c>
      <c r="G11" s="33">
        <f>SUM(G5:G10)</f>
        <v>95149121.270000011</v>
      </c>
      <c r="H11" s="33">
        <f>SUM(H5:H10)</f>
        <v>80522707.370000005</v>
      </c>
      <c r="I11" s="33">
        <f>SUM(I5:I10)</f>
        <v>80522707.370000005</v>
      </c>
      <c r="J11" s="33">
        <f>SUM(J5:J10)</f>
        <v>0</v>
      </c>
      <c r="K11" s="40" t="s">
        <v>30</v>
      </c>
      <c r="L11" s="41" t="s">
        <v>30</v>
      </c>
      <c r="M11" s="41" t="s">
        <v>30</v>
      </c>
      <c r="N11" s="31" t="s">
        <v>30</v>
      </c>
      <c r="O11" s="3"/>
      <c r="Q11" s="4"/>
    </row>
    <row r="12" spans="1:17" ht="83.25" customHeight="1">
      <c r="A12" s="57" t="s">
        <v>32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3"/>
      <c r="Q12" s="4"/>
    </row>
    <row r="13" spans="1:17" ht="184.5" customHeight="1">
      <c r="A13" s="34" t="s">
        <v>1</v>
      </c>
      <c r="B13" s="34" t="s">
        <v>2</v>
      </c>
      <c r="C13" s="34" t="s">
        <v>3</v>
      </c>
      <c r="D13" s="34" t="s">
        <v>4</v>
      </c>
      <c r="E13" s="34" t="s">
        <v>5</v>
      </c>
      <c r="F13" s="34" t="s">
        <v>6</v>
      </c>
      <c r="G13" s="34" t="s">
        <v>7</v>
      </c>
      <c r="H13" s="34" t="s">
        <v>8</v>
      </c>
      <c r="I13" s="34" t="s">
        <v>9</v>
      </c>
      <c r="J13" s="34" t="s">
        <v>10</v>
      </c>
      <c r="K13" s="34" t="s">
        <v>11</v>
      </c>
      <c r="L13" s="35" t="s">
        <v>12</v>
      </c>
      <c r="M13" s="35" t="s">
        <v>13</v>
      </c>
      <c r="N13" s="34" t="s">
        <v>14</v>
      </c>
      <c r="O13" s="3"/>
      <c r="Q13" s="4"/>
    </row>
    <row r="14" spans="1:17" ht="29.25" customHeight="1">
      <c r="A14" s="42" t="s">
        <v>15</v>
      </c>
      <c r="B14" s="43" t="s">
        <v>16</v>
      </c>
      <c r="C14" s="44" t="s">
        <v>17</v>
      </c>
      <c r="D14" s="45" t="s">
        <v>18</v>
      </c>
      <c r="E14" s="43" t="s">
        <v>19</v>
      </c>
      <c r="F14" s="44" t="s">
        <v>20</v>
      </c>
      <c r="G14" s="44" t="s">
        <v>21</v>
      </c>
      <c r="H14" s="44" t="s">
        <v>22</v>
      </c>
      <c r="I14" s="44" t="s">
        <v>23</v>
      </c>
      <c r="J14" s="44" t="s">
        <v>24</v>
      </c>
      <c r="K14" s="44" t="s">
        <v>25</v>
      </c>
      <c r="L14" s="44" t="s">
        <v>26</v>
      </c>
      <c r="M14" s="44" t="s">
        <v>27</v>
      </c>
      <c r="N14" s="44" t="s">
        <v>28</v>
      </c>
      <c r="O14" s="3"/>
      <c r="Q14" s="4"/>
    </row>
    <row r="15" spans="1:17" ht="159" customHeight="1">
      <c r="A15" s="23">
        <v>7</v>
      </c>
      <c r="B15" s="23" t="s">
        <v>29</v>
      </c>
      <c r="C15" s="23" t="s">
        <v>58</v>
      </c>
      <c r="D15" s="23" t="s">
        <v>59</v>
      </c>
      <c r="E15" s="23" t="s">
        <v>60</v>
      </c>
      <c r="F15" s="24">
        <v>16071288.630000001</v>
      </c>
      <c r="G15" s="24">
        <v>16071288.630000001</v>
      </c>
      <c r="H15" s="24">
        <f>I15+J15</f>
        <v>13660595.300000001</v>
      </c>
      <c r="I15" s="24">
        <v>13660595.300000001</v>
      </c>
      <c r="J15" s="25">
        <v>0</v>
      </c>
      <c r="K15" s="25">
        <v>50</v>
      </c>
      <c r="L15" s="17">
        <f>K15/73</f>
        <v>0.68493150684931503</v>
      </c>
      <c r="M15" s="23">
        <v>83</v>
      </c>
      <c r="N15" s="26">
        <v>14</v>
      </c>
      <c r="O15" s="3"/>
      <c r="Q15" s="4"/>
    </row>
    <row r="16" spans="1:17" ht="115.5" customHeight="1">
      <c r="A16" s="46" t="s">
        <v>30</v>
      </c>
      <c r="B16" s="46" t="s">
        <v>30</v>
      </c>
      <c r="C16" s="46" t="s">
        <v>30</v>
      </c>
      <c r="D16" s="46" t="s">
        <v>30</v>
      </c>
      <c r="E16" s="47" t="s">
        <v>31</v>
      </c>
      <c r="F16" s="48">
        <f>SUM(F15:F15)</f>
        <v>16071288.630000001</v>
      </c>
      <c r="G16" s="48">
        <f>SUM(G15:G15)</f>
        <v>16071288.630000001</v>
      </c>
      <c r="H16" s="48">
        <f>SUM(H15:H15)</f>
        <v>13660595.300000001</v>
      </c>
      <c r="I16" s="48">
        <f>SUM(I15:I15)</f>
        <v>13660595.300000001</v>
      </c>
      <c r="J16" s="49">
        <f>SUM(J15:J15)</f>
        <v>0</v>
      </c>
      <c r="K16" s="50"/>
      <c r="L16" s="51" t="s">
        <v>30</v>
      </c>
      <c r="M16" s="51" t="s">
        <v>30</v>
      </c>
      <c r="N16" s="51" t="s">
        <v>30</v>
      </c>
      <c r="O16" s="3"/>
      <c r="Q16" s="4"/>
    </row>
    <row r="17" spans="1:17" ht="118.5" customHeight="1">
      <c r="A17" s="57" t="s">
        <v>33</v>
      </c>
      <c r="B17" s="57"/>
      <c r="C17" s="57"/>
      <c r="D17" s="57"/>
      <c r="E17" s="57"/>
      <c r="F17" s="57"/>
      <c r="G17" s="57"/>
      <c r="H17" s="57"/>
      <c r="I17" s="57"/>
      <c r="J17" s="58"/>
      <c r="K17" s="57"/>
      <c r="L17" s="57"/>
      <c r="M17" s="57"/>
      <c r="N17" s="57"/>
      <c r="Q17" s="4"/>
    </row>
    <row r="18" spans="1:17" ht="172.5" customHeight="1">
      <c r="A18" s="34" t="s">
        <v>1</v>
      </c>
      <c r="B18" s="34" t="s">
        <v>2</v>
      </c>
      <c r="C18" s="34" t="s">
        <v>3</v>
      </c>
      <c r="D18" s="34" t="s">
        <v>4</v>
      </c>
      <c r="E18" s="34" t="s">
        <v>5</v>
      </c>
      <c r="F18" s="34" t="s">
        <v>6</v>
      </c>
      <c r="G18" s="34" t="s">
        <v>7</v>
      </c>
      <c r="H18" s="34" t="s">
        <v>8</v>
      </c>
      <c r="I18" s="34" t="s">
        <v>9</v>
      </c>
      <c r="J18" s="34" t="s">
        <v>10</v>
      </c>
      <c r="K18" s="34" t="s">
        <v>11</v>
      </c>
      <c r="L18" s="35" t="s">
        <v>12</v>
      </c>
      <c r="M18" s="35" t="s">
        <v>13</v>
      </c>
      <c r="N18" s="34" t="s">
        <v>14</v>
      </c>
      <c r="O18" s="1"/>
    </row>
    <row r="19" spans="1:17" ht="43.5" customHeight="1">
      <c r="A19" s="42" t="s">
        <v>15</v>
      </c>
      <c r="B19" s="45" t="s">
        <v>16</v>
      </c>
      <c r="C19" s="45" t="s">
        <v>17</v>
      </c>
      <c r="D19" s="45" t="s">
        <v>18</v>
      </c>
      <c r="E19" s="45" t="s">
        <v>19</v>
      </c>
      <c r="F19" s="45" t="s">
        <v>20</v>
      </c>
      <c r="G19" s="45" t="s">
        <v>21</v>
      </c>
      <c r="H19" s="45" t="s">
        <v>22</v>
      </c>
      <c r="I19" s="45" t="s">
        <v>23</v>
      </c>
      <c r="J19" s="45" t="s">
        <v>24</v>
      </c>
      <c r="K19" s="45" t="s">
        <v>25</v>
      </c>
      <c r="L19" s="52" t="s">
        <v>26</v>
      </c>
      <c r="M19" s="52" t="s">
        <v>27</v>
      </c>
      <c r="N19" s="45" t="s">
        <v>28</v>
      </c>
    </row>
    <row r="20" spans="1:17" ht="177" customHeight="1">
      <c r="A20" s="14" t="s">
        <v>22</v>
      </c>
      <c r="B20" s="18" t="s">
        <v>29</v>
      </c>
      <c r="C20" s="18" t="s">
        <v>61</v>
      </c>
      <c r="D20" s="27" t="s">
        <v>62</v>
      </c>
      <c r="E20" s="27" t="s">
        <v>63</v>
      </c>
      <c r="F20" s="28">
        <v>39365887.149999999</v>
      </c>
      <c r="G20" s="28">
        <v>13906886.949999999</v>
      </c>
      <c r="H20" s="28">
        <f>I20+J20</f>
        <v>11820853.9</v>
      </c>
      <c r="I20" s="28">
        <v>11820853.9</v>
      </c>
      <c r="J20" s="29">
        <v>0</v>
      </c>
      <c r="K20" s="29">
        <v>40</v>
      </c>
      <c r="L20" s="15">
        <f>K20/73</f>
        <v>0.54794520547945202</v>
      </c>
      <c r="M20" s="18">
        <v>83</v>
      </c>
      <c r="N20" s="30" t="s">
        <v>30</v>
      </c>
    </row>
    <row r="21" spans="1:17" ht="177" customHeight="1">
      <c r="A21" s="16" t="s">
        <v>23</v>
      </c>
      <c r="B21" s="23" t="s">
        <v>29</v>
      </c>
      <c r="C21" s="23" t="s">
        <v>64</v>
      </c>
      <c r="D21" s="23" t="s">
        <v>65</v>
      </c>
      <c r="E21" s="23" t="s">
        <v>66</v>
      </c>
      <c r="F21" s="24">
        <v>23861250</v>
      </c>
      <c r="G21" s="24">
        <v>23861250</v>
      </c>
      <c r="H21" s="24">
        <v>20128500</v>
      </c>
      <c r="I21" s="24">
        <v>0</v>
      </c>
      <c r="J21" s="24">
        <v>20128500</v>
      </c>
      <c r="K21" s="25" t="s">
        <v>35</v>
      </c>
      <c r="L21" s="17" t="s">
        <v>34</v>
      </c>
      <c r="M21" s="23">
        <v>83</v>
      </c>
      <c r="N21" s="26" t="s">
        <v>30</v>
      </c>
    </row>
    <row r="22" spans="1:17" ht="84" customHeight="1">
      <c r="A22" s="31" t="s">
        <v>30</v>
      </c>
      <c r="B22" s="31" t="s">
        <v>30</v>
      </c>
      <c r="C22" s="31" t="s">
        <v>30</v>
      </c>
      <c r="D22" s="31" t="s">
        <v>30</v>
      </c>
      <c r="E22" s="32" t="s">
        <v>31</v>
      </c>
      <c r="F22" s="33">
        <f>SUM(F20:F21)</f>
        <v>63227137.149999999</v>
      </c>
      <c r="G22" s="33">
        <f>SUM(G20:G21)</f>
        <v>37768136.950000003</v>
      </c>
      <c r="H22" s="33">
        <f>SUM(H20:H21)</f>
        <v>31949353.899999999</v>
      </c>
      <c r="I22" s="33">
        <f>SUM(I20:I21)</f>
        <v>11820853.9</v>
      </c>
      <c r="J22" s="33">
        <f>SUM(J20:J21)</f>
        <v>20128500</v>
      </c>
      <c r="K22" s="31" t="s">
        <v>30</v>
      </c>
      <c r="L22" s="31" t="s">
        <v>30</v>
      </c>
      <c r="M22" s="31" t="s">
        <v>30</v>
      </c>
      <c r="N22" s="31" t="s">
        <v>30</v>
      </c>
    </row>
    <row r="23" spans="1:17">
      <c r="A23" s="5"/>
      <c r="B23" s="5"/>
      <c r="C23" s="5"/>
      <c r="D23" s="5"/>
      <c r="E23" s="5"/>
      <c r="F23" s="6"/>
      <c r="G23" s="6"/>
      <c r="H23" s="6"/>
      <c r="I23" s="6"/>
      <c r="J23" s="6"/>
      <c r="K23" s="7"/>
      <c r="L23" s="8"/>
      <c r="M23" s="9"/>
      <c r="N23" s="8"/>
    </row>
    <row r="24" spans="1:17" ht="56.25" customHeight="1">
      <c r="A24" s="10" t="s">
        <v>36</v>
      </c>
      <c r="B24" s="11"/>
      <c r="C24" s="11"/>
      <c r="D24" s="11"/>
      <c r="E24" s="11"/>
    </row>
    <row r="25" spans="1:17" ht="56.25" customHeight="1">
      <c r="A25" s="10" t="s">
        <v>37</v>
      </c>
      <c r="B25" s="11"/>
      <c r="C25" s="11"/>
      <c r="D25" s="11"/>
      <c r="E25" s="11"/>
      <c r="F25" s="10"/>
      <c r="G25" s="10"/>
      <c r="H25" s="10"/>
      <c r="I25" s="10"/>
      <c r="J25" s="10"/>
      <c r="K25" s="10"/>
    </row>
    <row r="26" spans="1:17" ht="56.25" customHeight="1">
      <c r="A26" s="10" t="s">
        <v>38</v>
      </c>
      <c r="B26" s="11"/>
      <c r="C26" s="11"/>
      <c r="D26" s="11"/>
      <c r="E26" s="11"/>
    </row>
  </sheetData>
  <autoFilter ref="A3:N26" xr:uid="{00000000-0009-0000-0000-000000000000}"/>
  <mergeCells count="4">
    <mergeCell ref="A1:N1"/>
    <mergeCell ref="A2:N2"/>
    <mergeCell ref="A12:N12"/>
    <mergeCell ref="A17:N17"/>
  </mergeCells>
  <phoneticPr fontId="24" type="noConversion"/>
  <printOptions horizontalCentered="1"/>
  <pageMargins left="0" right="0" top="0.35433070866141736" bottom="0.35433070866141736" header="0.31496062992125984" footer="0.31496062992125984"/>
  <pageSetup paperSize="9" scale="25" orientation="landscape" r:id="rId1"/>
  <headerFooter>
    <oddFooter>Strona &amp;P z &amp;N</oddFooter>
  </headerFooter>
  <rowBreaks count="1" manualBreakCount="1">
    <brk id="1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592578-60EA-4C59-B230-B3840B2E8EAB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customXml/itemProps2.xml><?xml version="1.0" encoding="utf-8"?>
<ds:datastoreItem xmlns:ds="http://schemas.openxmlformats.org/officeDocument/2006/customXml" ds:itemID="{5BCE8E9F-ACEE-4C7A-B1E7-B337F5CD03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6CF12E-EF9A-4157-B6C7-E4CF0C54D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projektów 3.1_083</vt:lpstr>
      <vt:lpstr>'Lista projektów 3.1_083'!Obszar_wydruku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Ostałowski Piotr</cp:lastModifiedBy>
  <cp:revision/>
  <cp:lastPrinted>2026-06-25T11:02:18Z</cp:lastPrinted>
  <dcterms:created xsi:type="dcterms:W3CDTF">2026-04-29T08:49:38Z</dcterms:created>
  <dcterms:modified xsi:type="dcterms:W3CDTF">2026-07-14T12:24:40Z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