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.grabowska\Desktop\FEM\079_9.1\Zarząd\na stronę\"/>
    </mc:Choice>
  </mc:AlternateContent>
  <xr:revisionPtr revIDLastSave="0" documentId="13_ncr:1_{B39894EE-E65A-4EDE-916E-D34302A57E18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Zał. nr 2 -9.1_079 RWS" sheetId="4" r:id="rId1"/>
    <sheet name="Rewitalizacja" sheetId="3" state="hidden" r:id="rId2"/>
  </sheets>
  <definedNames>
    <definedName name="_xlnm._FilterDatabase" localSheetId="0" hidden="1">'Zał. nr 2 -9.1_079 RWS'!$A$3:$N$21</definedName>
    <definedName name="daneRMR">#REF!</definedName>
    <definedName name="daneRWS">#REF!</definedName>
    <definedName name="kurs" localSheetId="0">'Zał. nr 2 -9.1_079 RWS'!#REF!</definedName>
    <definedName name="kurs">#REF!</definedName>
    <definedName name="_xlnm.Print_Area" localSheetId="0">'Zał. nr 2 -9.1_079 RWS'!$A$1:$N$21</definedName>
    <definedName name="projkekty">#REF!</definedName>
    <definedName name="rewitalizacja">Rewitalizacja!$A$1:$A$17</definedName>
    <definedName name="system">#REF!</definedName>
    <definedName name="_xlnm.Print_Titles" localSheetId="0">'Zał. nr 2 -9.1_079 RWS'!$3:$3</definedName>
    <definedName name="zakres">#REF!</definedName>
    <definedName name="zakres_1">#REF!</definedName>
    <definedName name="zakres_10">#REF!</definedName>
    <definedName name="zakres_11">#REF!</definedName>
    <definedName name="zakres_12">#REF!</definedName>
    <definedName name="zakres_13">#REF!</definedName>
    <definedName name="zakres_14">#REF!</definedName>
    <definedName name="zakres_15">#REF!</definedName>
    <definedName name="zakres_16">#REF!</definedName>
    <definedName name="zakres_17">#REF!</definedName>
    <definedName name="zakres_18">#REF!</definedName>
    <definedName name="zakres_19">#REF!</definedName>
    <definedName name="zakres_2">#REF!</definedName>
    <definedName name="zakres_20">#REF!</definedName>
    <definedName name="zakres_3">#REF!</definedName>
    <definedName name="zakres_4">#REF!</definedName>
    <definedName name="zakres_5">#REF!</definedName>
    <definedName name="zakres_6">#REF!</definedName>
    <definedName name="zakres_7">#REF!</definedName>
    <definedName name="zakres_8">#REF!</definedName>
    <definedName name="zakres_9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4" l="1"/>
  <c r="H5" i="4"/>
  <c r="I7" i="4" l="1"/>
  <c r="H7" i="4"/>
  <c r="G7" i="4"/>
  <c r="F7" i="4"/>
  <c r="L5" i="4"/>
  <c r="H12" i="4"/>
  <c r="I12" i="4"/>
  <c r="J12" i="4"/>
  <c r="G12" i="4"/>
  <c r="F12" i="4"/>
  <c r="J7" i="4"/>
  <c r="H17" i="4" l="1"/>
  <c r="F17" i="4"/>
  <c r="G17" i="4"/>
  <c r="I17" i="4"/>
  <c r="J17" i="4"/>
</calcChain>
</file>

<file path=xl/sharedStrings.xml><?xml version="1.0" encoding="utf-8"?>
<sst xmlns="http://schemas.openxmlformats.org/spreadsheetml/2006/main" count="171" uniqueCount="62">
  <si>
    <t>Projekty skierowane do dofinansowania w sposób konkurencyjny w ramach Funduszy Europejskich dla Mazowsza 2021-2027</t>
  </si>
  <si>
    <t>Lp.</t>
  </si>
  <si>
    <t>Instytucja Organizująca Nabór/ Instytucja prowadząca nabór</t>
  </si>
  <si>
    <t>Numer FEMA</t>
  </si>
  <si>
    <t>Nazwa wnioskodawcy</t>
  </si>
  <si>
    <t>Tytuł projektu</t>
  </si>
  <si>
    <t>Wartość projektu ogółem</t>
  </si>
  <si>
    <t>Wydatki kwalifikowane</t>
  </si>
  <si>
    <t>Wnioskowane dofinansowanie ogółem (UE+BP)</t>
  </si>
  <si>
    <t>Wnioskowane dofinansowanie (UE)</t>
  </si>
  <si>
    <t xml:space="preserve">Wnioskowane dofinansowanie (BP) </t>
  </si>
  <si>
    <t xml:space="preserve">Wynik oceny projektu </t>
  </si>
  <si>
    <t>Procent maksymalnej liczby punktów możliwych do uzyskania *</t>
  </si>
  <si>
    <t>Kategoria interwencji</t>
  </si>
  <si>
    <t>Komentarz**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</si>
  <si>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</si>
  <si>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</si>
  <si>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</si>
  <si>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</si>
  <si>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</si>
  <si>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</si>
  <si>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</si>
  <si>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</si>
  <si>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</si>
  <si>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</si>
  <si>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</si>
  <si>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</si>
  <si>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</si>
  <si>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</si>
  <si>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Mazowiecka Jednostka Wdrażania Programów Unijnych</t>
  </si>
  <si>
    <t>FEMA.09.01-IP.01-0EGU/26</t>
  </si>
  <si>
    <t>Gmina Milanówek</t>
  </si>
  <si>
    <t>Rewitalizacja zabytkowych obiektów w Gminie Milanówek</t>
  </si>
  <si>
    <t>Nie dotyczy</t>
  </si>
  <si>
    <t>FEMA.09.01-IP.01-0EXP/26</t>
  </si>
  <si>
    <t>Gmina Grodzisk Mazowiecki</t>
  </si>
  <si>
    <t>Ochrona, rozwój i promowanie dziedzictwa kulturowego poprzez rewitalizację budynków w gminie Grodzisk Mazowiecki</t>
  </si>
  <si>
    <t>Brak danych</t>
  </si>
  <si>
    <t>SUMA:</t>
  </si>
  <si>
    <t>Próg wyczerpania alokacji***</t>
  </si>
  <si>
    <t>Projekty, które nie spełniły kryteriów wyboru projektów lub nie uzyskały wymaganej liczby punktów</t>
  </si>
  <si>
    <t xml:space="preserve">* nie dotyczy EFS </t>
  </si>
  <si>
    <t>** uzupełnić jedynie w przypadku wniosków po procedurze odwoławczej oraz w przypadku braku możliwości podpisania umowy o dofinansowanie</t>
  </si>
  <si>
    <t>*** poniżej progu punktowego zamieszczane są projekty, które uzyskały wymagane minumum punktowe, jednak ze względu na ustaloną kwotę alokacji nie mogą zostać skierowane do dofinansowania</t>
  </si>
  <si>
    <t>RPMA.04.03.01-14-c828/19</t>
  </si>
  <si>
    <t>RPMA.04.03.01-14-c887/19</t>
  </si>
  <si>
    <t>RPMA.04.03.01-14-c891/19</t>
  </si>
  <si>
    <t>RPMA.04.03.01-14-d127/19</t>
  </si>
  <si>
    <t>RPMA.04.03.01-14-d138/19</t>
  </si>
  <si>
    <t>RPMA.04.03.01-14-d142/19</t>
  </si>
  <si>
    <t>RPMA.04.03.01-14-d147/19</t>
  </si>
  <si>
    <t>RPMA.04.03.01-14-d150/19</t>
  </si>
  <si>
    <t>RPMA.04.03.01-14-d156/19</t>
  </si>
  <si>
    <t>RPMA.04.03.01-14-d159/19</t>
  </si>
  <si>
    <t>RPMA.04.03.01-14-d194/19</t>
  </si>
  <si>
    <t>RPMA.04.03.01-14-d196/19</t>
  </si>
  <si>
    <t>RPMA.04.03.01-14-d201/19</t>
  </si>
  <si>
    <t>RPMA.04.03.01-14-d282/19</t>
  </si>
  <si>
    <t>RPMA.04.03.01-14-d304/19</t>
  </si>
  <si>
    <t>RPMA.04.03.01-14-d311/19</t>
  </si>
  <si>
    <t>RPMA.04.03.01-14-d312/19</t>
  </si>
  <si>
    <t>Wyniki oceny projektów złożonych w ramach naboru konkurencyjnego nr FEMA.09.01-IP.01-079/25, Priorytet IX „Mazowsze bliższe obywatelom dzięki Funduszom Europejskim, Działanie 9.1 Rewitalizacja miast, Typ projektów Ochrona, rozwój i promowanie dziedzictwa kulturowego,", programu Fundusze Europejskie dla Mazowsza 2021-2027 w ramach RWS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</si>
</sst>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_-* #,##0.00\ [$zł-415]_-;\-* #,##0.00\ [$zł-415]_-;_-* &quot;-&quot;??\ [$zł-415]_-;_-@_-"/>
    <numFmt numFmtId="165" formatCode="#,##0.00\ &quot;zł&quot;"/>
  </numFmts>
  <fonts count="32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sz val="20"/>
      <color theme="1"/>
      <name val="Arial"/>
      <family val="2"/>
      <charset val="238"/>
    </font>
    <font>
      <b/>
      <sz val="20"/>
      <color theme="1"/>
      <name val="Arial"/>
      <family val="2"/>
      <charset val="238"/>
    </font>
    <font>
      <sz val="20"/>
      <color theme="1"/>
      <name val="Czcionka tekstu podstawowego"/>
      <family val="2"/>
      <charset val="238"/>
    </font>
    <font>
      <sz val="20"/>
      <color theme="0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sz val="20"/>
      <color theme="3" tint="0.79998168889431442"/>
      <name val="Arial"/>
      <family val="2"/>
      <charset val="238"/>
    </font>
    <font>
      <sz val="20"/>
      <color theme="3" tint="0.79998168889431442"/>
      <name val="Czcionka tekstu podstawowego"/>
      <family val="2"/>
      <charset val="238"/>
    </font>
    <font>
      <sz val="20"/>
      <color rgb="FF000000"/>
      <name val="Arial"/>
      <family val="2"/>
      <charset val="238"/>
    </font>
    <font>
      <sz val="16"/>
      <color theme="1"/>
      <name val="Arial"/>
      <family val="2"/>
      <charset val="238"/>
    </font>
    <font>
      <b/>
      <sz val="20"/>
      <color theme="1"/>
      <name val="Czcionka tekstu podstawowego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11">
      <alignment horizontal="center" vertical="center" wrapText="1"/>
    </xf>
    <xf numFmtId="0" fontId="1" fillId="0" borderId="0"/>
    <xf numFmtId="0" fontId="21" fillId="0" borderId="0"/>
  </cellStyleXfs>
  <cellXfs count="44">
    <xf numFmtId="0" fontId="0" fillId="0" borderId="0" xfId="0"/>
    <xf numFmtId="0" fontId="19" fillId="0" borderId="0" xfId="0" applyFont="1" applyAlignment="1">
      <alignment vertical="center" wrapText="1"/>
    </xf>
    <xf numFmtId="0" fontId="19" fillId="0" borderId="0" xfId="0" applyFont="1"/>
    <xf numFmtId="164" fontId="19" fillId="0" borderId="0" xfId="0" applyNumberFormat="1" applyFont="1"/>
    <xf numFmtId="0" fontId="0" fillId="34" borderId="0" xfId="0" applyFill="1"/>
    <xf numFmtId="44" fontId="19" fillId="0" borderId="0" xfId="0" applyNumberFormat="1" applyFont="1"/>
    <xf numFmtId="0" fontId="23" fillId="33" borderId="10" xfId="0" applyFont="1" applyFill="1" applyBorder="1" applyAlignment="1">
      <alignment horizontal="center" vertical="center" wrapText="1"/>
    </xf>
    <xf numFmtId="0" fontId="23" fillId="33" borderId="12" xfId="0" applyFont="1" applyFill="1" applyBorder="1" applyAlignment="1">
      <alignment horizontal="center" vertical="center" wrapText="1"/>
    </xf>
    <xf numFmtId="49" fontId="22" fillId="33" borderId="17" xfId="0" applyNumberFormat="1" applyFont="1" applyFill="1" applyBorder="1" applyAlignment="1">
      <alignment horizontal="center" vertical="center"/>
    </xf>
    <xf numFmtId="49" fontId="22" fillId="33" borderId="18" xfId="0" applyNumberFormat="1" applyFont="1" applyFill="1" applyBorder="1" applyAlignment="1">
      <alignment horizontal="center" vertical="center"/>
    </xf>
    <xf numFmtId="49" fontId="22" fillId="33" borderId="15" xfId="0" applyNumberFormat="1" applyFont="1" applyFill="1" applyBorder="1" applyAlignment="1">
      <alignment horizontal="center" vertical="center"/>
    </xf>
    <xf numFmtId="0" fontId="24" fillId="35" borderId="10" xfId="0" applyFont="1" applyFill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49" fontId="22" fillId="33" borderId="17" xfId="0" applyNumberFormat="1" applyFont="1" applyFill="1" applyBorder="1" applyAlignment="1">
      <alignment horizontal="center" vertical="center" wrapText="1"/>
    </xf>
    <xf numFmtId="49" fontId="22" fillId="33" borderId="18" xfId="0" applyNumberFormat="1" applyFont="1" applyFill="1" applyBorder="1" applyAlignment="1">
      <alignment horizontal="center" vertical="center" wrapText="1"/>
    </xf>
    <xf numFmtId="49" fontId="22" fillId="33" borderId="15" xfId="0" applyNumberFormat="1" applyFont="1" applyFill="1" applyBorder="1" applyAlignment="1">
      <alignment horizontal="center" vertical="center" wrapText="1"/>
    </xf>
    <xf numFmtId="49" fontId="22" fillId="0" borderId="10" xfId="0" applyNumberFormat="1" applyFont="1" applyBorder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44" fontId="22" fillId="0" borderId="0" xfId="0" applyNumberFormat="1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0" fontId="25" fillId="0" borderId="0" xfId="1" applyNumberFormat="1" applyFont="1" applyFill="1" applyBorder="1" applyAlignment="1">
      <alignment horizontal="center" vertical="center"/>
    </xf>
    <xf numFmtId="1" fontId="25" fillId="0" borderId="0" xfId="0" applyNumberFormat="1" applyFont="1" applyAlignment="1">
      <alignment horizontal="center" vertical="center"/>
    </xf>
    <xf numFmtId="0" fontId="22" fillId="0" borderId="0" xfId="0" applyFont="1"/>
    <xf numFmtId="0" fontId="26" fillId="0" borderId="0" xfId="0" applyFont="1"/>
    <xf numFmtId="0" fontId="22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165" fontId="24" fillId="35" borderId="10" xfId="0" applyNumberFormat="1" applyFont="1" applyFill="1" applyBorder="1" applyAlignment="1">
      <alignment horizontal="center" vertical="center" wrapText="1"/>
    </xf>
    <xf numFmtId="49" fontId="22" fillId="33" borderId="19" xfId="0" applyNumberFormat="1" applyFont="1" applyFill="1" applyBorder="1" applyAlignment="1">
      <alignment horizontal="center" vertical="center"/>
    </xf>
    <xf numFmtId="49" fontId="27" fillId="35" borderId="10" xfId="0" applyNumberFormat="1" applyFont="1" applyFill="1" applyBorder="1" applyAlignment="1">
      <alignment horizontal="center" vertical="center" wrapText="1"/>
    </xf>
    <xf numFmtId="49" fontId="22" fillId="33" borderId="0" xfId="0" applyNumberFormat="1" applyFont="1" applyFill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10" fontId="29" fillId="0" borderId="10" xfId="0" applyNumberFormat="1" applyFont="1" applyBorder="1" applyAlignment="1">
      <alignment horizontal="center" vertical="center"/>
    </xf>
    <xf numFmtId="0" fontId="28" fillId="35" borderId="10" xfId="0" applyFont="1" applyFill="1" applyBorder="1" applyAlignment="1">
      <alignment horizontal="center" vertical="center" wrapText="1"/>
    </xf>
    <xf numFmtId="165" fontId="24" fillId="0" borderId="10" xfId="0" applyNumberFormat="1" applyFont="1" applyBorder="1" applyAlignment="1">
      <alignment horizontal="center" vertical="center" wrapText="1"/>
    </xf>
    <xf numFmtId="165" fontId="19" fillId="0" borderId="0" xfId="0" applyNumberFormat="1" applyFont="1"/>
    <xf numFmtId="165" fontId="30" fillId="0" borderId="0" xfId="0" applyNumberFormat="1" applyFont="1"/>
    <xf numFmtId="0" fontId="31" fillId="35" borderId="10" xfId="0" applyFont="1" applyFill="1" applyBorder="1" applyAlignment="1">
      <alignment horizontal="center" vertical="center" wrapText="1"/>
    </xf>
    <xf numFmtId="165" fontId="31" fillId="35" borderId="10" xfId="0" applyNumberFormat="1" applyFont="1" applyFill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4" xfId="0" applyFont="1" applyBorder="1" applyAlignment="1">
      <alignment horizontal="center" vertical="center" wrapText="1"/>
    </xf>
    <xf numFmtId="0" fontId="23" fillId="33" borderId="10" xfId="0" applyFont="1" applyFill="1" applyBorder="1" applyAlignment="1">
      <alignment horizontal="center" vertical="center"/>
    </xf>
    <xf numFmtId="0" fontId="23" fillId="33" borderId="10" xfId="0" applyFont="1" applyFill="1" applyBorder="1" applyAlignment="1">
      <alignment horizontal="center" vertical="center" wrapText="1"/>
    </xf>
    <xf numFmtId="0" fontId="23" fillId="33" borderId="16" xfId="0" applyFont="1" applyFill="1" applyBorder="1" applyAlignment="1">
      <alignment horizontal="center" vertical="center" wrapText="1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44" xr:uid="{B2BF6A92-B0B6-417F-9EC5-E6C740049F92}"/>
    <cellStyle name="Normalny 3" xfId="45" xr:uid="{FE29395D-92ED-4B9C-90D5-540381F323C5}"/>
    <cellStyle name="Obliczenia" xfId="12" builtinId="22" customBuiltin="1"/>
    <cellStyle name="Procentowy" xfId="1" builtinId="5"/>
    <cellStyle name="Styl 1" xfId="43" xr:uid="{00000000-0005-0000-0000-000025000000}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1"/>
  <sheetViews>
    <sheetView showGridLines="0" tabSelected="1" view="pageBreakPreview" zoomScale="66" zoomScaleNormal="66" zoomScaleSheetLayoutView="66" workbookViewId="0">
      <selection sqref="A1:XFD1"/>
    </sheetView>
  </sheetViews>
  <sheetFormatPr defaultColWidth="8.75" defaultRowHeight="25.5"/>
  <cols>
    <col min="1" max="1" width="14.625" style="25" customWidth="1"/>
    <col min="2" max="2" width="23" style="25" customWidth="1"/>
    <col min="3" max="3" width="34.125" style="24" customWidth="1"/>
    <col min="4" max="4" width="51.25" style="24" customWidth="1"/>
    <col min="5" max="5" width="56.25" style="24" customWidth="1"/>
    <col min="6" max="6" width="30.75" style="24" customWidth="1"/>
    <col min="7" max="7" width="29.5" style="24" customWidth="1"/>
    <col min="8" max="8" width="29.125" style="24" customWidth="1"/>
    <col min="9" max="9" width="29.25" style="24" customWidth="1"/>
    <col min="10" max="10" width="31.875" style="24" customWidth="1"/>
    <col min="11" max="11" width="19.125" style="24" customWidth="1"/>
    <col min="12" max="12" width="25.625" style="22" customWidth="1"/>
    <col min="13" max="13" width="21.75" style="22" customWidth="1"/>
    <col min="14" max="14" width="22.75" style="22" customWidth="1"/>
    <col min="15" max="15" width="50.25" style="2" customWidth="1"/>
    <col min="16" max="16" width="2.375" style="2" customWidth="1"/>
    <col min="17" max="17" width="19.25" style="2" customWidth="1"/>
    <col min="18" max="18" width="8.75" style="2"/>
    <col min="19" max="19" width="25.75" style="2" customWidth="1"/>
    <col min="20" max="20" width="8.75" style="2"/>
    <col min="21" max="21" width="9.375" style="2" bestFit="1" customWidth="1"/>
    <col min="22" max="23" width="9.125" style="2" bestFit="1" customWidth="1"/>
    <col min="24" max="16384" width="8.75" style="2"/>
  </cols>
  <sheetData>
    <row r="1" spans="1:19" ht="123" customHeight="1">
      <c r="A1" s="38" t="s">
        <v>61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  <c r="O1" s="1"/>
    </row>
    <row r="2" spans="1:19" ht="92.25" customHeight="1">
      <c r="A2" s="41" t="s">
        <v>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1"/>
    </row>
    <row r="3" spans="1:19" ht="157.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7" t="s">
        <v>12</v>
      </c>
      <c r="M3" s="7" t="s">
        <v>13</v>
      </c>
      <c r="N3" s="6" t="s">
        <v>14</v>
      </c>
      <c r="O3" s="1"/>
    </row>
    <row r="4" spans="1:19">
      <c r="A4" s="8" t="s">
        <v>15</v>
      </c>
      <c r="B4" s="9" t="s">
        <v>16</v>
      </c>
      <c r="C4" s="9" t="s">
        <v>17</v>
      </c>
      <c r="D4" s="9" t="s">
        <v>18</v>
      </c>
      <c r="E4" s="9" t="s">
        <v>19</v>
      </c>
      <c r="F4" s="9" t="s">
        <v>20</v>
      </c>
      <c r="G4" s="9" t="s">
        <v>21</v>
      </c>
      <c r="H4" s="9" t="s">
        <v>22</v>
      </c>
      <c r="I4" s="9" t="s">
        <v>23</v>
      </c>
      <c r="J4" s="9" t="s">
        <v>24</v>
      </c>
      <c r="K4" s="27" t="s">
        <v>25</v>
      </c>
      <c r="L4" s="10" t="s">
        <v>26</v>
      </c>
      <c r="M4" s="10" t="s">
        <v>27</v>
      </c>
      <c r="N4" s="27" t="s">
        <v>28</v>
      </c>
    </row>
    <row r="5" spans="1:19" ht="195.75" customHeight="1">
      <c r="A5" s="12">
        <v>1</v>
      </c>
      <c r="B5" s="12" t="s">
        <v>29</v>
      </c>
      <c r="C5" s="12" t="s">
        <v>30</v>
      </c>
      <c r="D5" s="12" t="s">
        <v>31</v>
      </c>
      <c r="E5" s="12" t="s">
        <v>32</v>
      </c>
      <c r="F5" s="33">
        <v>15124620</v>
      </c>
      <c r="G5" s="33">
        <v>14770380</v>
      </c>
      <c r="H5" s="33">
        <f>I5+J5</f>
        <v>12554822.98</v>
      </c>
      <c r="I5" s="33">
        <v>7385189.9900000002</v>
      </c>
      <c r="J5" s="33">
        <v>5169632.99</v>
      </c>
      <c r="K5" s="12">
        <v>36</v>
      </c>
      <c r="L5" s="31">
        <f>K5/41</f>
        <v>0.87804878048780488</v>
      </c>
      <c r="M5" s="12">
        <v>166</v>
      </c>
      <c r="N5" s="12" t="s">
        <v>33</v>
      </c>
      <c r="O5" s="35"/>
      <c r="Q5" s="34"/>
    </row>
    <row r="6" spans="1:19" ht="195.75" customHeight="1">
      <c r="A6" s="12">
        <v>2</v>
      </c>
      <c r="B6" s="12" t="s">
        <v>29</v>
      </c>
      <c r="C6" s="12" t="s">
        <v>34</v>
      </c>
      <c r="D6" s="12" t="s">
        <v>35</v>
      </c>
      <c r="E6" s="12" t="s">
        <v>36</v>
      </c>
      <c r="F6" s="33">
        <v>6485454.71</v>
      </c>
      <c r="G6" s="33">
        <v>6485454.71</v>
      </c>
      <c r="H6" s="33">
        <v>3242727.35</v>
      </c>
      <c r="I6" s="33">
        <v>3242727.35</v>
      </c>
      <c r="J6" s="33">
        <v>0</v>
      </c>
      <c r="K6" s="12">
        <v>33</v>
      </c>
      <c r="L6" s="31">
        <f t="shared" ref="L6" si="0">K6/41</f>
        <v>0.80487804878048785</v>
      </c>
      <c r="M6" s="12">
        <v>166</v>
      </c>
      <c r="N6" s="12" t="s">
        <v>33</v>
      </c>
      <c r="O6" s="35"/>
      <c r="Q6" s="34"/>
    </row>
    <row r="7" spans="1:19" ht="75.75" customHeight="1">
      <c r="A7" s="32" t="s">
        <v>37</v>
      </c>
      <c r="B7" s="32" t="s">
        <v>37</v>
      </c>
      <c r="C7" s="32" t="s">
        <v>37</v>
      </c>
      <c r="D7" s="32" t="s">
        <v>37</v>
      </c>
      <c r="E7" s="36" t="s">
        <v>38</v>
      </c>
      <c r="F7" s="37">
        <f>SUM(F5:F6)</f>
        <v>21610074.710000001</v>
      </c>
      <c r="G7" s="37">
        <f>SUM(G5:G6)</f>
        <v>21255834.710000001</v>
      </c>
      <c r="H7" s="37">
        <f>SUM(H5:H6)</f>
        <v>15797550.33</v>
      </c>
      <c r="I7" s="37">
        <f>SUM(I5:I6)</f>
        <v>10627917.34</v>
      </c>
      <c r="J7" s="37">
        <f>SUM(J5:J5)</f>
        <v>5169632.99</v>
      </c>
      <c r="K7" s="32" t="s">
        <v>37</v>
      </c>
      <c r="L7" s="32"/>
      <c r="M7" s="32" t="s">
        <v>37</v>
      </c>
      <c r="N7" s="32" t="s">
        <v>37</v>
      </c>
      <c r="O7" s="5"/>
      <c r="Q7" s="3"/>
    </row>
    <row r="8" spans="1:19" ht="60.75" customHeight="1">
      <c r="A8" s="42" t="s">
        <v>39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35"/>
      <c r="Q8" s="3"/>
    </row>
    <row r="9" spans="1:19" ht="157.5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6</v>
      </c>
      <c r="G9" s="6" t="s">
        <v>7</v>
      </c>
      <c r="H9" s="6" t="s">
        <v>8</v>
      </c>
      <c r="I9" s="6" t="s">
        <v>9</v>
      </c>
      <c r="J9" s="6" t="s">
        <v>10</v>
      </c>
      <c r="K9" s="6" t="s">
        <v>11</v>
      </c>
      <c r="L9" s="7" t="s">
        <v>12</v>
      </c>
      <c r="M9" s="7" t="s">
        <v>13</v>
      </c>
      <c r="N9" s="6" t="s">
        <v>14</v>
      </c>
      <c r="O9" s="35"/>
      <c r="Q9" s="3"/>
      <c r="S9" s="34"/>
    </row>
    <row r="10" spans="1:19" ht="26.25" customHeight="1">
      <c r="A10" s="13" t="s">
        <v>15</v>
      </c>
      <c r="B10" s="29" t="s">
        <v>16</v>
      </c>
      <c r="C10" s="30" t="s">
        <v>17</v>
      </c>
      <c r="D10" s="14" t="s">
        <v>18</v>
      </c>
      <c r="E10" s="29" t="s">
        <v>19</v>
      </c>
      <c r="F10" s="30" t="s">
        <v>20</v>
      </c>
      <c r="G10" s="30" t="s">
        <v>21</v>
      </c>
      <c r="H10" s="30" t="s">
        <v>22</v>
      </c>
      <c r="I10" s="30" t="s">
        <v>23</v>
      </c>
      <c r="J10" s="30" t="s">
        <v>24</v>
      </c>
      <c r="K10" s="30" t="s">
        <v>25</v>
      </c>
      <c r="L10" s="30" t="s">
        <v>26</v>
      </c>
      <c r="M10" s="30" t="s">
        <v>27</v>
      </c>
      <c r="N10" s="30" t="s">
        <v>28</v>
      </c>
      <c r="O10" s="35"/>
      <c r="Q10" s="3"/>
    </row>
    <row r="11" spans="1:19" ht="152.25" customHeight="1">
      <c r="A11" s="12">
        <v>3</v>
      </c>
      <c r="B11" s="12" t="s">
        <v>29</v>
      </c>
      <c r="C11" s="12" t="s">
        <v>33</v>
      </c>
      <c r="D11" s="12" t="s">
        <v>33</v>
      </c>
      <c r="E11" s="12" t="s">
        <v>33</v>
      </c>
      <c r="F11" s="12" t="s">
        <v>33</v>
      </c>
      <c r="G11" s="12" t="s">
        <v>33</v>
      </c>
      <c r="H11" s="12" t="s">
        <v>33</v>
      </c>
      <c r="I11" s="12" t="s">
        <v>33</v>
      </c>
      <c r="J11" s="12" t="s">
        <v>33</v>
      </c>
      <c r="K11" s="12" t="s">
        <v>33</v>
      </c>
      <c r="L11" s="12" t="s">
        <v>33</v>
      </c>
      <c r="M11" s="12" t="s">
        <v>33</v>
      </c>
      <c r="N11" s="12" t="s">
        <v>33</v>
      </c>
      <c r="O11" s="5"/>
      <c r="Q11" s="3"/>
    </row>
    <row r="12" spans="1:19" ht="82.5" customHeight="1">
      <c r="A12" s="32" t="s">
        <v>37</v>
      </c>
      <c r="B12" s="32" t="s">
        <v>37</v>
      </c>
      <c r="C12" s="32" t="s">
        <v>37</v>
      </c>
      <c r="D12" s="32" t="s">
        <v>37</v>
      </c>
      <c r="E12" s="11" t="s">
        <v>38</v>
      </c>
      <c r="F12" s="26">
        <f>SUM(F11:F11)</f>
        <v>0</v>
      </c>
      <c r="G12" s="26">
        <f>SUM(G11:G11)</f>
        <v>0</v>
      </c>
      <c r="H12" s="26">
        <f>SUM(H11:H11)</f>
        <v>0</v>
      </c>
      <c r="I12" s="26">
        <f>SUM(I11:I11)</f>
        <v>0</v>
      </c>
      <c r="J12" s="26">
        <f>SUM(J11:J11)</f>
        <v>0</v>
      </c>
      <c r="K12" s="32" t="s">
        <v>37</v>
      </c>
      <c r="L12" s="32" t="s">
        <v>37</v>
      </c>
      <c r="M12" s="32" t="s">
        <v>37</v>
      </c>
      <c r="N12" s="32" t="s">
        <v>37</v>
      </c>
    </row>
    <row r="13" spans="1:19" ht="83.25" customHeight="1">
      <c r="A13" s="42" t="s">
        <v>40</v>
      </c>
      <c r="B13" s="42"/>
      <c r="C13" s="42"/>
      <c r="D13" s="42"/>
      <c r="E13" s="42"/>
      <c r="F13" s="42"/>
      <c r="G13" s="42"/>
      <c r="H13" s="42"/>
      <c r="I13" s="42"/>
      <c r="J13" s="43"/>
      <c r="K13" s="42"/>
      <c r="L13" s="42"/>
      <c r="M13" s="42"/>
      <c r="N13" s="42"/>
      <c r="Q13" s="3"/>
    </row>
    <row r="14" spans="1:19" ht="157.5">
      <c r="A14" s="6" t="s">
        <v>1</v>
      </c>
      <c r="B14" s="6" t="s">
        <v>2</v>
      </c>
      <c r="C14" s="6" t="s">
        <v>3</v>
      </c>
      <c r="D14" s="6" t="s">
        <v>4</v>
      </c>
      <c r="E14" s="6" t="s">
        <v>5</v>
      </c>
      <c r="F14" s="6" t="s">
        <v>6</v>
      </c>
      <c r="G14" s="6" t="s">
        <v>7</v>
      </c>
      <c r="H14" s="6" t="s">
        <v>8</v>
      </c>
      <c r="I14" s="6" t="s">
        <v>9</v>
      </c>
      <c r="J14" s="6" t="s">
        <v>10</v>
      </c>
      <c r="K14" s="6" t="s">
        <v>11</v>
      </c>
      <c r="L14" s="7" t="s">
        <v>12</v>
      </c>
      <c r="M14" s="7" t="s">
        <v>13</v>
      </c>
      <c r="N14" s="6" t="s">
        <v>14</v>
      </c>
      <c r="O14" s="1"/>
    </row>
    <row r="15" spans="1:19">
      <c r="A15" s="13" t="s">
        <v>15</v>
      </c>
      <c r="B15" s="14" t="s">
        <v>16</v>
      </c>
      <c r="C15" s="14" t="s">
        <v>17</v>
      </c>
      <c r="D15" s="14" t="s">
        <v>18</v>
      </c>
      <c r="E15" s="14" t="s">
        <v>19</v>
      </c>
      <c r="F15" s="14" t="s">
        <v>20</v>
      </c>
      <c r="G15" s="14" t="s">
        <v>21</v>
      </c>
      <c r="H15" s="14" t="s">
        <v>22</v>
      </c>
      <c r="I15" s="14" t="s">
        <v>23</v>
      </c>
      <c r="J15" s="14" t="s">
        <v>24</v>
      </c>
      <c r="K15" s="14" t="s">
        <v>25</v>
      </c>
      <c r="L15" s="15" t="s">
        <v>26</v>
      </c>
      <c r="M15" s="15" t="s">
        <v>27</v>
      </c>
      <c r="N15" s="14" t="s">
        <v>28</v>
      </c>
    </row>
    <row r="16" spans="1:19" ht="137.25" customHeight="1">
      <c r="A16" s="16" t="s">
        <v>18</v>
      </c>
      <c r="B16" s="12" t="s">
        <v>29</v>
      </c>
      <c r="C16" s="12" t="s">
        <v>33</v>
      </c>
      <c r="D16" s="12" t="s">
        <v>33</v>
      </c>
      <c r="E16" s="12" t="s">
        <v>33</v>
      </c>
      <c r="F16" s="12" t="s">
        <v>33</v>
      </c>
      <c r="G16" s="12" t="s">
        <v>33</v>
      </c>
      <c r="H16" s="12" t="s">
        <v>33</v>
      </c>
      <c r="I16" s="12" t="s">
        <v>33</v>
      </c>
      <c r="J16" s="12" t="s">
        <v>33</v>
      </c>
      <c r="K16" s="12" t="s">
        <v>33</v>
      </c>
      <c r="L16" s="12" t="s">
        <v>33</v>
      </c>
      <c r="M16" s="12" t="s">
        <v>33</v>
      </c>
      <c r="N16" s="12" t="s">
        <v>33</v>
      </c>
    </row>
    <row r="17" spans="1:14" ht="82.5" customHeight="1">
      <c r="A17" s="28" t="s">
        <v>37</v>
      </c>
      <c r="B17" s="28" t="s">
        <v>37</v>
      </c>
      <c r="C17" s="28" t="s">
        <v>37</v>
      </c>
      <c r="D17" s="28" t="s">
        <v>37</v>
      </c>
      <c r="E17" s="11" t="s">
        <v>38</v>
      </c>
      <c r="F17" s="26">
        <f>SUM(F16:F16)</f>
        <v>0</v>
      </c>
      <c r="G17" s="26">
        <f>SUM(G16:G16)</f>
        <v>0</v>
      </c>
      <c r="H17" s="26">
        <f>SUM(H16:H16)</f>
        <v>0</v>
      </c>
      <c r="I17" s="26">
        <f>SUM(I16:I16)</f>
        <v>0</v>
      </c>
      <c r="J17" s="26">
        <f>SUM(J16:J16)</f>
        <v>0</v>
      </c>
      <c r="K17" s="28" t="s">
        <v>37</v>
      </c>
      <c r="L17" s="28" t="s">
        <v>37</v>
      </c>
      <c r="M17" s="28" t="s">
        <v>37</v>
      </c>
      <c r="N17" s="28" t="s">
        <v>37</v>
      </c>
    </row>
    <row r="18" spans="1:14">
      <c r="A18" s="17"/>
      <c r="B18" s="17"/>
      <c r="C18" s="17"/>
      <c r="D18" s="17"/>
      <c r="E18" s="17"/>
      <c r="F18" s="18"/>
      <c r="G18" s="18"/>
      <c r="H18" s="18"/>
      <c r="I18" s="18"/>
      <c r="J18" s="18"/>
      <c r="K18" s="19"/>
      <c r="L18" s="20"/>
      <c r="M18" s="21"/>
      <c r="N18" s="20"/>
    </row>
    <row r="19" spans="1:14" ht="26.25">
      <c r="A19" s="22" t="s">
        <v>41</v>
      </c>
      <c r="B19" s="23"/>
      <c r="C19" s="23"/>
      <c r="D19" s="23"/>
      <c r="E19" s="23"/>
    </row>
    <row r="20" spans="1:14" ht="26.25">
      <c r="A20" s="22" t="s">
        <v>42</v>
      </c>
      <c r="B20" s="23"/>
      <c r="C20" s="23"/>
      <c r="D20" s="23"/>
      <c r="E20" s="23"/>
      <c r="F20" s="22"/>
      <c r="G20" s="22"/>
      <c r="H20" s="22"/>
      <c r="I20" s="22"/>
      <c r="J20" s="22"/>
      <c r="K20" s="22"/>
    </row>
    <row r="21" spans="1:14" ht="26.25">
      <c r="A21" s="22" t="s">
        <v>43</v>
      </c>
      <c r="B21" s="23"/>
      <c r="C21" s="23"/>
      <c r="D21" s="23"/>
      <c r="E21" s="23"/>
    </row>
  </sheetData>
  <autoFilter ref="A3:N21" xr:uid="{00000000-0009-0000-0000-000000000000}"/>
  <sortState xmlns:xlrd2="http://schemas.microsoft.com/office/spreadsheetml/2017/richdata2" ref="A5:N5">
    <sortCondition descending="1" ref="K5"/>
  </sortState>
  <mergeCells count="4">
    <mergeCell ref="A1:N1"/>
    <mergeCell ref="A2:N2"/>
    <mergeCell ref="A13:N13"/>
    <mergeCell ref="A8:N8"/>
  </mergeCells>
  <phoneticPr fontId="20" type="noConversion"/>
  <printOptions horizontalCentered="1"/>
  <pageMargins left="0" right="0" top="0" bottom="0" header="0" footer="0"/>
  <pageSetup paperSize="9" scale="27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7"/>
  <sheetViews>
    <sheetView workbookViewId="0">
      <selection activeCell="A17" sqref="A17"/>
    </sheetView>
  </sheetViews>
  <sheetFormatPr defaultRowHeight="14.25"/>
  <cols>
    <col min="1" max="1" width="25.875" customWidth="1"/>
  </cols>
  <sheetData>
    <row r="1" spans="1:1">
      <c r="A1" s="4" t="s">
        <v>44</v>
      </c>
    </row>
    <row r="2" spans="1:1">
      <c r="A2" s="4" t="s">
        <v>45</v>
      </c>
    </row>
    <row r="3" spans="1:1">
      <c r="A3" s="4" t="s">
        <v>46</v>
      </c>
    </row>
    <row r="4" spans="1:1">
      <c r="A4" s="4" t="s">
        <v>47</v>
      </c>
    </row>
    <row r="5" spans="1:1">
      <c r="A5" s="4" t="s">
        <v>48</v>
      </c>
    </row>
    <row r="6" spans="1:1">
      <c r="A6" s="4" t="s">
        <v>49</v>
      </c>
    </row>
    <row r="7" spans="1:1">
      <c r="A7" s="4" t="s">
        <v>50</v>
      </c>
    </row>
    <row r="8" spans="1:1">
      <c r="A8" s="4" t="s">
        <v>51</v>
      </c>
    </row>
    <row r="9" spans="1:1">
      <c r="A9" s="4" t="s">
        <v>52</v>
      </c>
    </row>
    <row r="10" spans="1:1">
      <c r="A10" s="4" t="s">
        <v>53</v>
      </c>
    </row>
    <row r="11" spans="1:1">
      <c r="A11" s="4" t="s">
        <v>54</v>
      </c>
    </row>
    <row r="12" spans="1:1">
      <c r="A12" s="4" t="s">
        <v>55</v>
      </c>
    </row>
    <row r="13" spans="1:1">
      <c r="A13" s="4" t="s">
        <v>56</v>
      </c>
    </row>
    <row r="14" spans="1:1">
      <c r="A14" s="4" t="s">
        <v>57</v>
      </c>
    </row>
    <row r="15" spans="1:1">
      <c r="A15" s="4" t="s">
        <v>58</v>
      </c>
    </row>
    <row r="16" spans="1:1">
      <c r="A16" s="4" t="s">
        <v>59</v>
      </c>
    </row>
    <row r="17" spans="1:1">
      <c r="A17" t="s">
        <v>60</v>
      </c>
    </row>
  </sheetData>
  <sortState xmlns:xlrd2="http://schemas.microsoft.com/office/spreadsheetml/2017/richdata2" ref="A1:A17">
    <sortCondition ref="A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1215AB14638FF4F90A4EEE6C3B10DF6" ma:contentTypeVersion="19" ma:contentTypeDescription="Utwórz nowy dokument." ma:contentTypeScope="" ma:versionID="c10e364f886738e75022b443b31bada1">
  <xsd:schema xmlns:xsd="http://www.w3.org/2001/XMLSchema" xmlns:xs="http://www.w3.org/2001/XMLSchema" xmlns:p="http://schemas.microsoft.com/office/2006/metadata/properties" xmlns:ns2="13e258df-16cb-4507-b678-b498e48e58c8" xmlns:ns3="153e0a85-a7de-4c25-b915-33607e7cdfca" targetNamespace="http://schemas.microsoft.com/office/2006/metadata/properties" ma:root="true" ma:fieldsID="a080c72e70604d57ff76ec09d2b529b3" ns2:_="" ns3:_="">
    <xsd:import namespace="13e258df-16cb-4507-b678-b498e48e58c8"/>
    <xsd:import namespace="153e0a85-a7de-4c25-b915-33607e7cdfc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e258df-16cb-4507-b678-b498e48e58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342b020-5480-4ad9-9b04-5b7b9c9178cc}" ma:internalName="TaxCatchAll" ma:showField="CatchAllData" ma:web="13e258df-16cb-4507-b678-b498e48e58c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3e0a85-a7de-4c25-b915-33607e7cd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f59826dd-81f9-4185-b799-38ca75abce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3e258df-16cb-4507-b678-b498e48e58c8" xsi:nil="true"/>
    <lcf76f155ced4ddcb4097134ff3c332f xmlns="153e0a85-a7de-4c25-b915-33607e7cdfc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B6DC89F-BBB8-4E58-894B-8B9665773F0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2EAEF0-2118-45D7-AB91-B8DC32B373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e258df-16cb-4507-b678-b498e48e58c8"/>
    <ds:schemaRef ds:uri="153e0a85-a7de-4c25-b915-33607e7cd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143AE-FF8D-4BA3-9934-B319C890DCAD}">
  <ds:schemaRefs>
    <ds:schemaRef ds:uri="http://schemas.microsoft.com/office/2006/metadata/properties"/>
    <ds:schemaRef ds:uri="http://schemas.microsoft.com/office/infopath/2007/PartnerControls"/>
    <ds:schemaRef ds:uri="13e258df-16cb-4507-b678-b498e48e58c8"/>
    <ds:schemaRef ds:uri="153e0a85-a7de-4c25-b915-33607e7cdfc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3</vt:i4>
      </vt:variant>
    </vt:vector>
  </HeadingPairs>
  <TitlesOfParts>
    <vt:vector size="5" baseType="lpstr">
      <vt:lpstr>Zał. nr 2 -9.1_079 RWS</vt:lpstr>
      <vt:lpstr>Rewitalizacja</vt:lpstr>
      <vt:lpstr>'Zał. nr 2 -9.1_079 RWS'!Obszar_wydruku</vt:lpstr>
      <vt:lpstr>rewitalizacja</vt:lpstr>
      <vt:lpstr>'Zał. nr 2 -9.1_079 RWS'!Tytuły_wydruku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Ostałowski Piotr</dc:creator>
  <cp:keywords/>
  <dc:description/>
  <cp:lastModifiedBy>Grabowska Marta</cp:lastModifiedBy>
  <cp:revision/>
  <dcterms:created xsi:type="dcterms:W3CDTF">2016-04-12T10:40:23Z</dcterms:created>
  <dcterms:modified xsi:type="dcterms:W3CDTF">2026-07-27T10:17:43Z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0x01010071215AB14638FF4F90A4EEE6C3B10DF6</vt:lpwstr>
  </property>
  <property fmtid="{D5CDD505-2E9C-101B-9397-08002B2CF9AE}" pid="3" name="Order">
    <vt:r8>20141800</vt:r8>
  </property>
  <property fmtid="{D5CDD505-2E9C-101B-9397-08002B2CF9AE}" pid="4" name="MediaServiceImageTags">
    <vt:lpwstr/>
  </property>
</Properties>
</file>