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iryluk\Downloads\"/>
    </mc:Choice>
  </mc:AlternateContent>
  <xr:revisionPtr revIDLastSave="0" documentId="13_ncr:1_{E9FF077D-ADB2-442F-9F3B-30CDE7B99F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łącznik 5.4 (073) RWS" sheetId="4" r:id="rId1"/>
    <sheet name="Rewitalizacja" sheetId="3" state="hidden" r:id="rId2"/>
  </sheets>
  <definedNames>
    <definedName name="_xlnm._FilterDatabase" localSheetId="0" hidden="1">'Załącznik 5.4 (073) RWS'!$A$4:$N$17</definedName>
    <definedName name="kurs" localSheetId="0">'Załącznik 5.4 (073) RWS'!$E$82</definedName>
    <definedName name="kurs">#REF!</definedName>
    <definedName name="_xlnm.Print_Area" localSheetId="0">'Załącznik 5.4 (073) RWS'!$A$1:$N$17</definedName>
    <definedName name="rewitalizacja">Rewitalizacja!$A$1:$A$17</definedName>
    <definedName name="_xlnm.Print_Titles" localSheetId="0">'Załącznik 5.4 (073) RWS'!$4:$4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G13" i="4"/>
  <c r="H13" i="4"/>
  <c r="I13" i="4"/>
  <c r="H11" i="4"/>
  <c r="I7" i="4"/>
  <c r="H6" i="4"/>
  <c r="G7" i="4" l="1"/>
  <c r="H7" i="4"/>
  <c r="F7" i="4"/>
  <c r="J13" i="4" l="1"/>
  <c r="J7" i="4"/>
</calcChain>
</file>

<file path=xl/sharedStrings.xml><?xml version="1.0" encoding="utf-8"?>
<sst xmlns="http://schemas.openxmlformats.org/spreadsheetml/2006/main" count="111" uniqueCount="60">
  <si>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</si>
  <si>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</si>
  <si>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</si>
  <si>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</si>
  <si>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</si>
  <si>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</si>
  <si>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</si>
  <si>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</si>
  <si>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</si>
  <si>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</si>
  <si>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</si>
  <si>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</si>
  <si>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</si>
  <si>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</si>
  <si>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</si>
  <si>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</si>
  <si>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</si>
  <si>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</si>
  <si>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</si>
  <si>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</si>
  <si>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</si>
  <si>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</si>
  <si>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</si>
  <si>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</si>
  <si>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</si>
  <si>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</si>
  <si>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</si>
  <si>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</si>
  <si>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</si>
  <si>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</si>
  <si>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FEMA.05.04-IP.01-0DQY/25</t>
  </si>
  <si>
    <t>Powiat Miński</t>
  </si>
  <si>
    <t>Rozwój nowoczesnej infrastruktury w zakresie edukacji zawodowej w placówkach oświatowych Powiatu Mińskiego</t>
  </si>
  <si>
    <t>Brak danych</t>
  </si>
  <si>
    <t>FEMA.05.04-IP.01-0BCQ/25</t>
  </si>
  <si>
    <t>Powiat Legionowski</t>
  </si>
  <si>
    <t>Nowoczesne technologie w kształceniu zawodowym – rozwój zaplecza informatycznego PZSP w Legionowie</t>
  </si>
  <si>
    <t>SUMA:</t>
  </si>
  <si>
    <t>Próg wyczerpania alokacji***</t>
  </si>
  <si>
    <t>FEMA.05.04-IP.01-0BOM/25</t>
  </si>
  <si>
    <t>Miasto Stołeczne Warszawa</t>
  </si>
  <si>
    <t>Nowa jakość szkół zawodowych w m.st. Warszawie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</si>
  <si>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</si>
  <si>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</si>
  <si>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</si>
  <si>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</si>
  <si>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</si>
  <si>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</si>
  <si>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</si>
  <si>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</si>
  <si>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</si>
  <si>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</si>
  <si>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</si>
  <si>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</si>
  <si>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</si>
  <si>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</si>
  <si>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</si>
  <si>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</si>
  <si>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</si>
  <si>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 xml:space="preserve">Wyniki oceny projektów, złożonych w ramach naboru konkurencyjnego nr FEMA.05.04-IP.01-073/25 dla Priorytetu V „Fundusze Europejskie dla wyższej jakości życia na Mazowszu” dla Działania 5.4 „Infrastruktura w edukacji zawodowej w ZIT”, Typ projektów: „Rozwój nowoczesnej infrastruktury w zakresie edukacji zawodowej” Programu Funduszy Europejskich dla Mazowsza 2021-2027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</si>
</sst>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name val="Czcionka tekstu podstawowego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5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49" fontId="18" fillId="33" borderId="12" xfId="0" applyNumberFormat="1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0" fillId="34" borderId="0" xfId="0" applyFill="1"/>
    <xf numFmtId="2" fontId="21" fillId="0" borderId="10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10" fontId="21" fillId="0" borderId="0" xfId="1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49" fontId="18" fillId="33" borderId="19" xfId="0" applyNumberFormat="1" applyFont="1" applyFill="1" applyBorder="1" applyAlignment="1">
      <alignment horizontal="center" vertical="center"/>
    </xf>
    <xf numFmtId="49" fontId="18" fillId="33" borderId="20" xfId="0" applyNumberFormat="1" applyFont="1" applyFill="1" applyBorder="1" applyAlignment="1">
      <alignment horizontal="center" vertical="center"/>
    </xf>
    <xf numFmtId="49" fontId="18" fillId="33" borderId="17" xfId="0" applyNumberFormat="1" applyFont="1" applyFill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/>
    </xf>
    <xf numFmtId="1" fontId="18" fillId="35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4" fontId="25" fillId="35" borderId="10" xfId="0" applyNumberFormat="1" applyFon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2" fontId="0" fillId="36" borderId="10" xfId="0" applyNumberFormat="1" applyFill="1" applyBorder="1" applyAlignment="1">
      <alignment horizontal="center" vertical="center" wrapText="1"/>
    </xf>
    <xf numFmtId="165" fontId="0" fillId="36" borderId="10" xfId="0" applyNumberFormat="1" applyFill="1" applyBorder="1" applyAlignment="1">
      <alignment horizontal="center" vertical="center" wrapText="1"/>
    </xf>
    <xf numFmtId="10" fontId="0" fillId="36" borderId="10" xfId="0" applyNumberFormat="1" applyFill="1" applyBorder="1" applyAlignment="1">
      <alignment horizontal="center" vertical="center" wrapText="1"/>
    </xf>
    <xf numFmtId="4" fontId="21" fillId="36" borderId="10" xfId="0" applyNumberFormat="1" applyFont="1" applyFill="1" applyBorder="1" applyAlignment="1">
      <alignment horizontal="center" vertical="center" wrapText="1"/>
    </xf>
    <xf numFmtId="10" fontId="18" fillId="35" borderId="10" xfId="0" applyNumberFormat="1" applyFont="1" applyFill="1" applyBorder="1" applyAlignment="1">
      <alignment horizontal="center" vertical="center"/>
    </xf>
    <xf numFmtId="165" fontId="18" fillId="0" borderId="0" xfId="0" applyNumberFormat="1" applyFont="1"/>
    <xf numFmtId="165" fontId="18" fillId="0" borderId="10" xfId="0" applyNumberFormat="1" applyFont="1" applyBorder="1" applyAlignment="1">
      <alignment horizontal="center" vertical="center"/>
    </xf>
    <xf numFmtId="165" fontId="18" fillId="35" borderId="10" xfId="0" applyNumberFormat="1" applyFont="1" applyFill="1" applyBorder="1" applyAlignment="1">
      <alignment horizontal="center" vertical="center"/>
    </xf>
    <xf numFmtId="2" fontId="18" fillId="35" borderId="10" xfId="0" applyNumberFormat="1" applyFont="1" applyFill="1" applyBorder="1" applyAlignment="1">
      <alignment horizontal="center" vertical="center"/>
    </xf>
    <xf numFmtId="165" fontId="18" fillId="0" borderId="18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showGridLines="0" tabSelected="1" view="pageBreakPreview" topLeftCell="C2" zoomScaleNormal="70" zoomScaleSheetLayoutView="100" workbookViewId="0">
      <selection activeCell="R8" sqref="R8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32" style="2" customWidth="1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8" ht="64.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18" ht="96" customHeight="1">
      <c r="A2" s="47" t="s">
        <v>59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1"/>
    </row>
    <row r="3" spans="1:18" ht="36" customHeight="1">
      <c r="A3" s="50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1"/>
    </row>
    <row r="4" spans="1:18" ht="89.25" customHeight="1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 t="s">
        <v>12</v>
      </c>
      <c r="M4" s="7" t="s">
        <v>13</v>
      </c>
      <c r="N4" s="6" t="s">
        <v>14</v>
      </c>
      <c r="O4" s="1"/>
    </row>
    <row r="5" spans="1:18" ht="21.75" customHeight="1">
      <c r="A5" s="26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s="9" t="s">
        <v>26</v>
      </c>
      <c r="M5" s="9" t="s">
        <v>27</v>
      </c>
      <c r="N5" s="9" t="s">
        <v>28</v>
      </c>
    </row>
    <row r="6" spans="1:18" ht="57">
      <c r="A6" s="11" t="s">
        <v>15</v>
      </c>
      <c r="B6" s="10" t="s">
        <v>29</v>
      </c>
      <c r="C6" s="36" t="s">
        <v>30</v>
      </c>
      <c r="D6" s="36" t="s">
        <v>31</v>
      </c>
      <c r="E6" s="36" t="s">
        <v>32</v>
      </c>
      <c r="F6" s="37">
        <v>7769577.0999999996</v>
      </c>
      <c r="G6" s="37">
        <v>7752577.0999999996</v>
      </c>
      <c r="H6" s="37">
        <f>I6+J6</f>
        <v>6589690.4900000002</v>
      </c>
      <c r="I6" s="37">
        <v>3876288.55</v>
      </c>
      <c r="J6" s="37">
        <v>2713401.94</v>
      </c>
      <c r="K6" s="36">
        <v>67</v>
      </c>
      <c r="L6" s="38">
        <v>0.84809999999999997</v>
      </c>
      <c r="M6" s="12">
        <v>124</v>
      </c>
      <c r="N6" s="39" t="s">
        <v>33</v>
      </c>
      <c r="O6" s="8"/>
      <c r="Q6" s="5"/>
    </row>
    <row r="7" spans="1:18" ht="48" customHeight="1">
      <c r="A7" s="18" t="s">
        <v>33</v>
      </c>
      <c r="B7" s="18" t="s">
        <v>33</v>
      </c>
      <c r="C7" s="18" t="s">
        <v>33</v>
      </c>
      <c r="D7" s="18" t="s">
        <v>33</v>
      </c>
      <c r="E7" s="29" t="s">
        <v>37</v>
      </c>
      <c r="F7" s="37">
        <f>SUM(F6:F6)</f>
        <v>7769577.0999999996</v>
      </c>
      <c r="G7" s="37">
        <f>SUM(G6:G6)</f>
        <v>7752577.0999999996</v>
      </c>
      <c r="H7" s="37">
        <f>SUM(H6:H6)</f>
        <v>6589690.4900000002</v>
      </c>
      <c r="I7" s="37">
        <f>SUM(I6:I6)</f>
        <v>3876288.55</v>
      </c>
      <c r="J7" s="37">
        <f>SUM(J6:J6)</f>
        <v>2713401.94</v>
      </c>
      <c r="K7" s="17" t="s">
        <v>33</v>
      </c>
      <c r="L7" s="19" t="s">
        <v>33</v>
      </c>
      <c r="M7" s="20" t="s">
        <v>33</v>
      </c>
      <c r="N7" s="19" t="s">
        <v>33</v>
      </c>
      <c r="O7" s="8"/>
      <c r="Q7" s="5"/>
    </row>
    <row r="8" spans="1:18" ht="46.5" customHeight="1">
      <c r="A8" s="50" t="s">
        <v>38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Q8" s="5"/>
      <c r="R8" s="41"/>
    </row>
    <row r="9" spans="1:18" ht="89.25" customHeight="1">
      <c r="A9" s="6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7" t="s">
        <v>12</v>
      </c>
      <c r="M9" s="7" t="s">
        <v>13</v>
      </c>
      <c r="N9" s="6" t="s">
        <v>14</v>
      </c>
      <c r="O9" s="1"/>
    </row>
    <row r="10" spans="1:18" ht="21.75" customHeight="1">
      <c r="A10" s="26" t="s">
        <v>15</v>
      </c>
      <c r="B10" s="27" t="s">
        <v>16</v>
      </c>
      <c r="C10" s="27" t="s">
        <v>17</v>
      </c>
      <c r="D10" s="27" t="s">
        <v>18</v>
      </c>
      <c r="E10" s="27" t="s">
        <v>19</v>
      </c>
      <c r="F10" s="27" t="s">
        <v>20</v>
      </c>
      <c r="G10" s="27" t="s">
        <v>21</v>
      </c>
      <c r="H10" s="27" t="s">
        <v>22</v>
      </c>
      <c r="I10" s="27" t="s">
        <v>23</v>
      </c>
      <c r="J10" s="27" t="s">
        <v>24</v>
      </c>
      <c r="K10" s="27" t="s">
        <v>25</v>
      </c>
      <c r="L10" s="28" t="s">
        <v>26</v>
      </c>
      <c r="M10" s="28" t="s">
        <v>27</v>
      </c>
      <c r="N10" s="28" t="s">
        <v>28</v>
      </c>
    </row>
    <row r="11" spans="1:18" ht="57">
      <c r="A11" s="11" t="s">
        <v>16</v>
      </c>
      <c r="B11" s="10" t="s">
        <v>29</v>
      </c>
      <c r="C11" s="36" t="s">
        <v>34</v>
      </c>
      <c r="D11" s="36" t="s">
        <v>35</v>
      </c>
      <c r="E11" s="36" t="s">
        <v>36</v>
      </c>
      <c r="F11" s="37">
        <v>1557306.39</v>
      </c>
      <c r="G11" s="37">
        <v>1557306.39</v>
      </c>
      <c r="H11" s="37">
        <f>I11+J11</f>
        <v>1323710.3599999999</v>
      </c>
      <c r="I11" s="37">
        <v>778653.19</v>
      </c>
      <c r="J11" s="37">
        <v>545057.17000000004</v>
      </c>
      <c r="K11" s="36">
        <v>54</v>
      </c>
      <c r="L11" s="38">
        <v>0.6835</v>
      </c>
      <c r="M11" s="12">
        <v>124</v>
      </c>
      <c r="N11" s="39" t="s">
        <v>33</v>
      </c>
      <c r="O11" s="8"/>
      <c r="Q11" s="5"/>
    </row>
    <row r="12" spans="1:18" ht="52.5" customHeight="1">
      <c r="A12" s="32" t="s">
        <v>17</v>
      </c>
      <c r="B12" s="31" t="s">
        <v>29</v>
      </c>
      <c r="C12" s="32" t="s">
        <v>39</v>
      </c>
      <c r="D12" s="33" t="s">
        <v>40</v>
      </c>
      <c r="E12" s="35" t="s">
        <v>41</v>
      </c>
      <c r="F12" s="43">
        <v>5836258.9400000004</v>
      </c>
      <c r="G12" s="43">
        <v>5836258.9400000004</v>
      </c>
      <c r="H12" s="43">
        <v>2918129.44</v>
      </c>
      <c r="I12" s="43">
        <v>2918129.44</v>
      </c>
      <c r="J12" s="43">
        <v>0</v>
      </c>
      <c r="K12" s="44">
        <v>49</v>
      </c>
      <c r="L12" s="40">
        <v>0.62029999999999996</v>
      </c>
      <c r="M12" s="30">
        <v>124</v>
      </c>
      <c r="N12" s="34"/>
      <c r="O12" s="8"/>
      <c r="Q12" s="5"/>
    </row>
    <row r="13" spans="1:18" ht="46.5" customHeight="1">
      <c r="A13" s="18" t="s">
        <v>33</v>
      </c>
      <c r="B13" s="18" t="s">
        <v>33</v>
      </c>
      <c r="C13" s="18" t="s">
        <v>33</v>
      </c>
      <c r="D13" s="18" t="s">
        <v>33</v>
      </c>
      <c r="E13" s="29" t="s">
        <v>37</v>
      </c>
      <c r="F13" s="45">
        <f>SUM(F11:F12)</f>
        <v>7393565.3300000001</v>
      </c>
      <c r="G13" s="45">
        <f>SUM(G11:G12)</f>
        <v>7393565.3300000001</v>
      </c>
      <c r="H13" s="45">
        <f>SUM(H11:H12)</f>
        <v>4241839.8</v>
      </c>
      <c r="I13" s="45">
        <f>SUM(I11,I12)</f>
        <v>3696782.63</v>
      </c>
      <c r="J13" s="42">
        <f>SUM(J11:J11)</f>
        <v>545057.17000000004</v>
      </c>
      <c r="K13" s="17" t="s">
        <v>33</v>
      </c>
      <c r="L13" s="19" t="s">
        <v>33</v>
      </c>
      <c r="M13" s="20" t="s">
        <v>33</v>
      </c>
      <c r="N13" s="19" t="s">
        <v>33</v>
      </c>
      <c r="Q13" s="5"/>
    </row>
    <row r="14" spans="1:18" ht="46.5" customHeight="1">
      <c r="A14" s="21"/>
      <c r="B14" s="21"/>
      <c r="C14" s="21"/>
      <c r="D14" s="21"/>
      <c r="E14" s="21"/>
      <c r="F14" s="22"/>
      <c r="G14" s="22"/>
      <c r="H14" s="22"/>
      <c r="I14" s="22"/>
      <c r="J14" s="22"/>
      <c r="K14" s="23"/>
      <c r="L14" s="24"/>
      <c r="M14" s="25"/>
      <c r="N14" s="24"/>
      <c r="Q14" s="5"/>
    </row>
    <row r="15" spans="1:18" ht="32.25" customHeight="1">
      <c r="A15" s="14"/>
      <c r="B15" s="15"/>
      <c r="C15" s="15"/>
      <c r="D15" s="15"/>
      <c r="E15" s="15"/>
    </row>
    <row r="16" spans="1:18" ht="32.25" customHeight="1">
      <c r="A16" s="14"/>
      <c r="B16" s="15"/>
      <c r="C16" s="15"/>
      <c r="D16" s="15"/>
      <c r="E16" s="15"/>
      <c r="F16" s="2"/>
      <c r="G16" s="2"/>
      <c r="H16" s="2"/>
      <c r="I16" s="2"/>
      <c r="J16" s="2"/>
      <c r="K16" s="2"/>
    </row>
    <row r="17" spans="1:5" ht="32.25" customHeight="1">
      <c r="A17" s="14"/>
      <c r="B17" s="15"/>
      <c r="C17" s="15"/>
      <c r="D17" s="15"/>
      <c r="E17" s="15"/>
    </row>
    <row r="18" spans="1:5" ht="53.25" hidden="1" customHeight="1"/>
    <row r="19" spans="1:5" ht="67.5" hidden="1" customHeight="1"/>
    <row r="20" spans="1:5" ht="47.25" hidden="1" customHeight="1"/>
    <row r="21" spans="1:5" ht="51" hidden="1" customHeight="1"/>
    <row r="22" spans="1:5" ht="45.75" hidden="1" customHeight="1"/>
    <row r="23" spans="1:5" ht="47.25" hidden="1" customHeight="1"/>
  </sheetData>
  <autoFilter ref="A4:N17" xr:uid="{00000000-0009-0000-0000-000000000000}"/>
  <mergeCells count="4">
    <mergeCell ref="A1:N1"/>
    <mergeCell ref="A2:N2"/>
    <mergeCell ref="A3:N3"/>
    <mergeCell ref="A8:N8"/>
  </mergeCells>
  <phoneticPr fontId="26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16" t="s">
        <v>42</v>
      </c>
    </row>
    <row r="2" spans="1:1">
      <c r="A2" s="16" t="s">
        <v>43</v>
      </c>
    </row>
    <row r="3" spans="1:1">
      <c r="A3" s="16" t="s">
        <v>44</v>
      </c>
    </row>
    <row r="4" spans="1:1">
      <c r="A4" s="16" t="s">
        <v>45</v>
      </c>
    </row>
    <row r="5" spans="1:1">
      <c r="A5" s="16" t="s">
        <v>46</v>
      </c>
    </row>
    <row r="6" spans="1:1">
      <c r="A6" s="16" t="s">
        <v>47</v>
      </c>
    </row>
    <row r="7" spans="1:1">
      <c r="A7" s="16" t="s">
        <v>48</v>
      </c>
    </row>
    <row r="8" spans="1:1">
      <c r="A8" s="16" t="s">
        <v>49</v>
      </c>
    </row>
    <row r="9" spans="1:1">
      <c r="A9" s="16" t="s">
        <v>50</v>
      </c>
    </row>
    <row r="10" spans="1:1">
      <c r="A10" s="16" t="s">
        <v>51</v>
      </c>
    </row>
    <row r="11" spans="1:1">
      <c r="A11" s="16" t="s">
        <v>52</v>
      </c>
    </row>
    <row r="12" spans="1:1">
      <c r="A12" s="16" t="s">
        <v>53</v>
      </c>
    </row>
    <row r="13" spans="1:1">
      <c r="A13" s="16" t="s">
        <v>54</v>
      </c>
    </row>
    <row r="14" spans="1:1">
      <c r="A14" s="16" t="s">
        <v>55</v>
      </c>
    </row>
    <row r="15" spans="1:1">
      <c r="A15" s="16" t="s">
        <v>56</v>
      </c>
    </row>
    <row r="16" spans="1:1">
      <c r="A16" s="16" t="s">
        <v>57</v>
      </c>
    </row>
    <row r="17" spans="1:1">
      <c r="A17" t="s">
        <v>58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23E860-588F-4E64-BF83-FA2EC7FB2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4</vt:i4>
      </vt:variant>
    </vt:vector>
  </HeadingPairs>
  <TitlesOfParts>
    <vt:vector size="6" baseType="lpstr">
      <vt:lpstr>Załącznik 5.4 (073) RWS</vt:lpstr>
      <vt:lpstr>Rewitalizacja</vt:lpstr>
      <vt:lpstr>'Załącznik 5.4 (073) RWS'!kurs</vt:lpstr>
      <vt:lpstr>'Załącznik 5.4 (073) RWS'!Obszar_wydruku</vt:lpstr>
      <vt:lpstr>rewitalizacja</vt:lpstr>
      <vt:lpstr>'Załącznik 5.4 (073) RWS'!Tytuły_wydruku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Kiryluk Justyna</cp:lastModifiedBy>
  <cp:revision/>
  <cp:lastPrinted>2026-05-06T08:59:22Z</cp:lastPrinted>
  <dcterms:created xsi:type="dcterms:W3CDTF">2016-04-12T10:40:23Z</dcterms:created>
  <dcterms:modified xsi:type="dcterms:W3CDTF">2026-05-19T07:10:20Z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