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j.kiryluk\Downloads\"/>
    </mc:Choice>
  </mc:AlternateContent>
  <xr:revisionPtr revIDLastSave="0" documentId="13_ncr:1_{E922DF13-6EBF-4346-9EFF-82412300202D}" xr6:coauthVersionLast="47" xr6:coauthVersionMax="47" xr10:uidLastSave="{00000000-0000-0000-0000-000000000000}"/>
  <bookViews>
    <workbookView xWindow="3345" yWindow="4110" windowWidth="21600" windowHeight="12645" xr2:uid="{00000000-000D-0000-FFFF-FFFF00000000}"/>
  </bookViews>
  <sheets>
    <sheet name="Załącznik 2 do uchwały 9.2 074" sheetId="4" r:id="rId1"/>
  </sheets>
  <externalReferences>
    <externalReference r:id="rId2"/>
  </externalReferences>
  <definedNames>
    <definedName name="_xlnm._FilterDatabase" localSheetId="0" hidden="1">'Załącznik 2 do uchwały 9.2 074'!$A$1:$Z$19</definedName>
    <definedName name="IdEksperci">[1]Eksperci!$K$7:$L$400</definedName>
    <definedName name="kat">#REF!</definedName>
    <definedName name="kategoria_0">[1]Eksperci!$D$7:$D$400</definedName>
    <definedName name="kategoria_1">[1]Eksperci!$E$7:$E$400</definedName>
    <definedName name="kategoria_2">[1]Eksperci!$F$7:$F$400</definedName>
    <definedName name="kategoria_3">[1]Eksperci!$G$7:$G$400</definedName>
    <definedName name="kategoria_4">[1]Eksperci!$H$7:$H$400</definedName>
    <definedName name="kategoria_5">[1]Eksperci!$I$7:$I$400</definedName>
    <definedName name="kategoria_6">[1]Eksperci!$J$7:$J$400</definedName>
    <definedName name="kategorie">#REF!</definedName>
    <definedName name="kategorie_int">[1]Ustawienia!$E$4:$E$10</definedName>
    <definedName name="kurs" localSheetId="0">'Załącznik 2 do uchwały 9.2 074'!$E$78</definedName>
    <definedName name="kurs">#REF!</definedName>
    <definedName name="kwota_ogolne">[1]Ustawienia!$C$13</definedName>
    <definedName name="kwota_szczegol">[1]Ustawienia!$C$14</definedName>
    <definedName name="max_1">[1]Ustawienia!$AK$9</definedName>
    <definedName name="max_10">[1]Ustawienia!$AK$18</definedName>
    <definedName name="max_11">[1]Ustawienia!$AK$19</definedName>
    <definedName name="max_12">[1]Ustawienia!$AK$20</definedName>
    <definedName name="max_13">[1]Ustawienia!$AK$21</definedName>
    <definedName name="max_14">[1]Ustawienia!$AK$22</definedName>
    <definedName name="max_15">[1]Ustawienia!$AK$23</definedName>
    <definedName name="max_16">[1]Ustawienia!$AK$24</definedName>
    <definedName name="max_17">[1]Ustawienia!$AK$25</definedName>
    <definedName name="max_18">[1]Ustawienia!$AK$26</definedName>
    <definedName name="max_19">[1]Ustawienia!$AK$27</definedName>
    <definedName name="max_2">[1]Ustawienia!$AK$10</definedName>
    <definedName name="max_20">[1]Ustawienia!$AK$28</definedName>
    <definedName name="max_3">[1]Ustawienia!$AK$11</definedName>
    <definedName name="max_4">[1]Ustawienia!$AK$12</definedName>
    <definedName name="max_5">[1]Ustawienia!$AK$13</definedName>
    <definedName name="max_6">[1]Ustawienia!$AK$14</definedName>
    <definedName name="max_7">[1]Ustawienia!$AK$15</definedName>
    <definedName name="max_8">[1]Ustawienia!$AK$16</definedName>
    <definedName name="max_9">[1]Ustawienia!$AK$17</definedName>
    <definedName name="max_dof">[1]Ustawienia!$C$8</definedName>
    <definedName name="max_pkt">[1]Ustawienia!$C$5</definedName>
    <definedName name="min_1">[1]Ustawienia!$K$9</definedName>
    <definedName name="min_10">[1]Ustawienia!$K$18</definedName>
    <definedName name="min_11">[1]Ustawienia!$K$19</definedName>
    <definedName name="min_12">[1]Ustawienia!$K$20</definedName>
    <definedName name="min_13">[1]Ustawienia!$K$21</definedName>
    <definedName name="min_14">[1]Ustawienia!$K$22</definedName>
    <definedName name="min_15">[1]Ustawienia!$K$23</definedName>
    <definedName name="min_16">[1]Ustawienia!$K$24</definedName>
    <definedName name="min_17">[1]Ustawienia!$K$25</definedName>
    <definedName name="min_18">[1]Ustawienia!$K$26</definedName>
    <definedName name="min_19">[1]Ustawienia!$K$27</definedName>
    <definedName name="min_2">[1]Ustawienia!$K$10</definedName>
    <definedName name="min_20">[1]Ustawienia!$K$28</definedName>
    <definedName name="min_3">[1]Ustawienia!$K$11</definedName>
    <definedName name="min_4">[1]Ustawienia!$K$12</definedName>
    <definedName name="min_5">[1]Ustawienia!$K$13</definedName>
    <definedName name="min_6">[1]Ustawienia!$K$14</definedName>
    <definedName name="min_7">[1]Ustawienia!$K$15</definedName>
    <definedName name="min_8">[1]Ustawienia!$K$16</definedName>
    <definedName name="min_9">[1]Ustawienia!$K$17</definedName>
    <definedName name="min_dof">[1]Ustawienia!$C$7</definedName>
    <definedName name="min_proc_pozytyw">[1]Ustawienia!$K$6</definedName>
    <definedName name="numer_kat0">[1]Ustawienia!$E$4</definedName>
    <definedName name="numer_kat1">[1]Ustawienia!$E$5</definedName>
    <definedName name="numer_kat2">[1]Ustawienia!$E$6</definedName>
    <definedName name="numer_kat3">[1]Ustawienia!$E$7</definedName>
    <definedName name="numer_kat4">[1]Ustawienia!$E$8</definedName>
    <definedName name="numer_kat5">[1]Ustawienia!$E$9</definedName>
    <definedName name="numer_kat6">[1]Ustawienia!$E$10</definedName>
    <definedName name="_xlnm.Print_Area" localSheetId="0">'Załącznik 2 do uchwały 9.2 074'!$A$1:$Q$13</definedName>
    <definedName name="oceny">#REF!</definedName>
    <definedName name="powod_oc">[1]Ustawienia!$B$18:$B$28</definedName>
    <definedName name="projekty">#REF!</definedName>
    <definedName name="projkekty">#REF!</definedName>
    <definedName name="rewitalizacja">#REF!</definedName>
    <definedName name="terminUzup">[1]Ustawienia!$C$29</definedName>
    <definedName name="_xlnm.Print_Titles" localSheetId="0">'Załącznik 2 do uchwały 9.2 074'!$4:$4</definedName>
    <definedName name="zakres">#REF!</definedName>
    <definedName name="zakres_1">[1]Ustawienia!$K$9:$AI$9</definedName>
    <definedName name="zakres_10">[1]Ustawienia!$K$18:$AI$18</definedName>
    <definedName name="zakres_11">[1]Ustawienia!$K$19:$AI$19</definedName>
    <definedName name="zakres_12">[1]Ustawienia!$K$20:$AI$20</definedName>
    <definedName name="zakres_13">[1]Ustawienia!$K$21:$AI$21</definedName>
    <definedName name="zakres_14">[1]Ustawienia!$K$22:$AI$22</definedName>
    <definedName name="zakres_15">[1]Ustawienia!$K$23:$AI$23</definedName>
    <definedName name="zakres_16">[1]Ustawienia!$K$24:$AI$24</definedName>
    <definedName name="zakres_17">[1]Ustawienia!$K$25:$AI$25</definedName>
    <definedName name="zakres_18">[1]Ustawienia!$K$26:$AI$26</definedName>
    <definedName name="zakres_19">[1]Ustawienia!$K$27:$AI$27</definedName>
    <definedName name="zakres_2">[1]Ustawienia!$K$10:$AI$10</definedName>
    <definedName name="zakres_20">[1]Ustawienia!$K$28:$AI$28</definedName>
    <definedName name="zakres_3">[1]Ustawienia!$K$11:$AI$11</definedName>
    <definedName name="zakres_4">[1]Ustawienia!$K$12:$AI$12</definedName>
    <definedName name="zakres_5">[1]Ustawienia!$K$13:$AI$13</definedName>
    <definedName name="zakres_6">[1]Ustawienia!$K$14:$AI$14</definedName>
    <definedName name="zakres_7">[1]Ustawienia!$K$15:$AI$15</definedName>
    <definedName name="zakres_8">[1]Ustawienia!$K$16:$AI$16</definedName>
    <definedName name="zakres_9">[1]Ustawienia!$K$17:$AI$17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4" l="1"/>
  <c r="I9" i="4"/>
  <c r="J9" i="4"/>
  <c r="F9" i="4"/>
  <c r="H8" i="4"/>
  <c r="H6" i="4"/>
  <c r="H9" i="4" l="1"/>
  <c r="H7" i="4"/>
</calcChain>
</file>

<file path=xl/sharedStrings.xml><?xml version="1.0" encoding="utf-8"?>
<sst xmlns="http://schemas.openxmlformats.org/spreadsheetml/2006/main" count="44" uniqueCount="39">
  <si>
    <t>Wyniki oceny projektów złożonych w ramach naboru konkurencyjnego nr  FEMA.09.02-IP.01-074/25, Priorytet IX Mazowsze bliższe obywatelom dzięki Funduszom Europejskim Działanie 9.2 Rewitalizacja obszarów innych niż miejskie Typ projektów Rewitalizacja obszarów zdegradowanych Funduszy Europejskich dla Mazowsza 2021-2027 - Region Warszawski Stołeczny</t>
  </si>
  <si>
    <t>Projekty skierowane do dofinansowania w sposób konkurencyjny w ramach Funduszy Europejskich dla Mazowsza 2021-2027</t>
  </si>
  <si>
    <t>Lp.</t>
  </si>
  <si>
    <t>Instytucja Organizująca Nabór/ Instytucja prowadząca nabór</t>
  </si>
  <si>
    <t>Numer FEMA</t>
  </si>
  <si>
    <t>Nazwa wnioskodawcy</t>
  </si>
  <si>
    <t>Tytuł projektu</t>
  </si>
  <si>
    <t>Wartość projektu ogółem</t>
  </si>
  <si>
    <t>Wydatki kwalifikowane</t>
  </si>
  <si>
    <t>Wnioskowane dofinansowanie ogółem (UE+BP)</t>
  </si>
  <si>
    <t>Wnioskowane dofinansowanie (UE)</t>
  </si>
  <si>
    <t xml:space="preserve">Wnioskowane dofinansowanie (BP) </t>
  </si>
  <si>
    <t xml:space="preserve">Wynik oceny projektu </t>
  </si>
  <si>
    <t>Kryterium rozstrzygające nr 1
-
Zachowanie i rozwój niebieskiej i zielonej infrastruktury, w szczególności związanej z ochroną drzew</t>
  </si>
  <si>
    <t>Kryterium rozstrzygające nr 2
-
Rozwiązania energooszczędne</t>
  </si>
  <si>
    <t>Kryterium rozstrzygające nr 3
-
Dochody gmin</t>
  </si>
  <si>
    <t>Procent maksymalnej liczby punktów możliwych do uzyskania *</t>
  </si>
  <si>
    <t>Kategoria interwencji</t>
  </si>
  <si>
    <t>Komentarz**</t>
  </si>
  <si>
    <t>1</t>
  </si>
  <si>
    <t>Mazowiecka Jednostka Wdrażania Programów Unijnych</t>
  </si>
  <si>
    <t>FEMA.09.02-IP.01-0BO1/25</t>
  </si>
  <si>
    <t>Mazowiecki Szpital Wojewódzki im. Św. Jana Pawła II w Siedlcach Sp. z o. o.</t>
  </si>
  <si>
    <t>Rewitalizacja obiektów i zabytkowego parku w Rudce wraz z nadaniem im nowych funkcji społecznych</t>
  </si>
  <si>
    <t>Brak danych</t>
  </si>
  <si>
    <t>2</t>
  </si>
  <si>
    <t>FEMA.09.02-IP.01-0DXJ/25</t>
  </si>
  <si>
    <t>Gmina Mrozy</t>
  </si>
  <si>
    <t>Rewitalizacja terenów publicznych w Gminie Mrozy – Etap I</t>
  </si>
  <si>
    <t>SUMA:</t>
  </si>
  <si>
    <t>3</t>
  </si>
  <si>
    <t>FEMA.09.02-IP.01-0DQP/25</t>
  </si>
  <si>
    <t>Gmina Wiązowna</t>
  </si>
  <si>
    <t>Utworzenie Centrum Aktywności Lokalnej w Gliniance, gm. Wiązowna</t>
  </si>
  <si>
    <t xml:space="preserve">* nie dotyczy EFS </t>
  </si>
  <si>
    <t>** uzupełnić jedynie w przypadku wniosków po procedurze odwoławczej oraz w przypadku braku możliwości podpisania umowy o dofinansowanie</t>
  </si>
  <si>
    <t>*** poniżej progu punktowego zamieszczane są projekty, które uzyskały wymagane minumum punktowe, jednak ze względu na ustaloną kwotę alokacji nie mogą zostać skierowane do dofinansowania</t>
  </si>
  <si>
    <t>Projekt skierowany do dofinansowania</t>
  </si>
  <si>
    <t xml:space="preserve">Załącznik nr 2 do uchwały .................... Zarządu Województwa Mazowieckiego z dnia .....................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</si>
</sst>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  <numFmt numFmtId="165" formatCode="#,##0.00\ &quot;zł&quot;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11"/>
      <color theme="0"/>
      <name val="Arial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sz val="24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sz val="24"/>
      <color theme="0"/>
      <name val="Arial"/>
      <family val="2"/>
      <charset val="238"/>
    </font>
    <font>
      <sz val="24"/>
      <color theme="3" tint="0.79998168889431442"/>
      <name val="Arial"/>
      <family val="2"/>
      <charset val="238"/>
    </font>
    <font>
      <b/>
      <sz val="22"/>
      <color theme="1"/>
      <name val="Arial"/>
      <family val="2"/>
      <charset val="238"/>
    </font>
    <font>
      <sz val="22"/>
      <color theme="1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sz val="24"/>
      <color theme="3" tint="0.79998168889431442"/>
      <name val="Czcionka tekstu podstawowego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11">
      <alignment horizontal="center" vertical="center" wrapText="1"/>
    </xf>
    <xf numFmtId="0" fontId="2" fillId="0" borderId="0"/>
    <xf numFmtId="0" fontId="23" fillId="0" borderId="0"/>
    <xf numFmtId="9" fontId="24" fillId="0" borderId="0" applyFont="0" applyFill="0" applyBorder="0" applyAlignment="0" applyProtection="0"/>
    <xf numFmtId="0" fontId="25" fillId="0" borderId="0"/>
    <xf numFmtId="0" fontId="1" fillId="0" borderId="0"/>
  </cellStyleXfs>
  <cellXfs count="52">
    <xf numFmtId="0" fontId="0" fillId="0" borderId="0" xfId="0"/>
    <xf numFmtId="0" fontId="20" fillId="0" borderId="0" xfId="0" applyFont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164" fontId="20" fillId="0" borderId="0" xfId="0" applyNumberFormat="1" applyFont="1"/>
    <xf numFmtId="10" fontId="20" fillId="0" borderId="0" xfId="0" applyNumberFormat="1" applyFont="1"/>
    <xf numFmtId="49" fontId="21" fillId="0" borderId="0" xfId="0" applyNumberFormat="1" applyFont="1" applyAlignment="1">
      <alignment horizontal="center" vertical="center"/>
    </xf>
    <xf numFmtId="44" fontId="20" fillId="0" borderId="0" xfId="0" applyNumberFormat="1" applyFont="1" applyAlignment="1">
      <alignment vertical="center"/>
    </xf>
    <xf numFmtId="2" fontId="21" fillId="0" borderId="0" xfId="0" applyNumberFormat="1" applyFont="1" applyAlignment="1">
      <alignment horizontal="center" vertical="center"/>
    </xf>
    <xf numFmtId="10" fontId="21" fillId="0" borderId="0" xfId="1" applyNumberFormat="1" applyFont="1" applyFill="1" applyBorder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49" fontId="26" fillId="0" borderId="10" xfId="0" applyNumberFormat="1" applyFont="1" applyBorder="1" applyAlignment="1">
      <alignment horizontal="center" vertical="center"/>
    </xf>
    <xf numFmtId="49" fontId="26" fillId="0" borderId="10" xfId="0" applyNumberFormat="1" applyFont="1" applyBorder="1" applyAlignment="1">
      <alignment horizontal="center" vertical="center" wrapText="1"/>
    </xf>
    <xf numFmtId="10" fontId="26" fillId="0" borderId="10" xfId="1" applyNumberFormat="1" applyFont="1" applyFill="1" applyBorder="1" applyAlignment="1">
      <alignment horizontal="center" vertical="center"/>
    </xf>
    <xf numFmtId="1" fontId="26" fillId="0" borderId="10" xfId="0" applyNumberFormat="1" applyFont="1" applyBorder="1" applyAlignment="1">
      <alignment horizontal="center" vertical="center"/>
    </xf>
    <xf numFmtId="4" fontId="28" fillId="0" borderId="10" xfId="0" applyNumberFormat="1" applyFont="1" applyBorder="1" applyAlignment="1">
      <alignment horizontal="center" vertical="center" wrapText="1"/>
    </xf>
    <xf numFmtId="49" fontId="26" fillId="34" borderId="10" xfId="0" applyNumberFormat="1" applyFont="1" applyFill="1" applyBorder="1" applyAlignment="1">
      <alignment horizontal="center" vertical="center"/>
    </xf>
    <xf numFmtId="49" fontId="26" fillId="34" borderId="10" xfId="0" applyNumberFormat="1" applyFont="1" applyFill="1" applyBorder="1" applyAlignment="1">
      <alignment horizontal="center" vertical="center" wrapText="1"/>
    </xf>
    <xf numFmtId="10" fontId="26" fillId="34" borderId="10" xfId="1" applyNumberFormat="1" applyFont="1" applyFill="1" applyBorder="1" applyAlignment="1">
      <alignment horizontal="center" vertical="center"/>
    </xf>
    <xf numFmtId="1" fontId="26" fillId="34" borderId="10" xfId="0" applyNumberFormat="1" applyFont="1" applyFill="1" applyBorder="1" applyAlignment="1">
      <alignment horizontal="center" vertical="center"/>
    </xf>
    <xf numFmtId="4" fontId="29" fillId="34" borderId="10" xfId="0" applyNumberFormat="1" applyFont="1" applyFill="1" applyBorder="1" applyAlignment="1">
      <alignment horizontal="center" vertical="center" wrapText="1"/>
    </xf>
    <xf numFmtId="0" fontId="30" fillId="33" borderId="10" xfId="0" applyFont="1" applyFill="1" applyBorder="1" applyAlignment="1">
      <alignment horizontal="center" vertical="center" wrapText="1"/>
    </xf>
    <xf numFmtId="0" fontId="30" fillId="33" borderId="12" xfId="0" applyFont="1" applyFill="1" applyBorder="1" applyAlignment="1">
      <alignment horizontal="center" vertical="center" wrapText="1"/>
    </xf>
    <xf numFmtId="0" fontId="31" fillId="33" borderId="10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31" fillId="0" borderId="0" xfId="0" applyFont="1"/>
    <xf numFmtId="0" fontId="32" fillId="0" borderId="0" xfId="0" applyFont="1"/>
    <xf numFmtId="0" fontId="26" fillId="0" borderId="10" xfId="0" applyFont="1" applyBorder="1" applyAlignment="1">
      <alignment horizontal="left" vertical="center" wrapText="1"/>
    </xf>
    <xf numFmtId="0" fontId="26" fillId="34" borderId="10" xfId="0" applyFont="1" applyFill="1" applyBorder="1" applyAlignment="1">
      <alignment horizontal="lef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/>
    </xf>
    <xf numFmtId="165" fontId="26" fillId="34" borderId="10" xfId="0" applyNumberFormat="1" applyFont="1" applyFill="1" applyBorder="1" applyAlignment="1">
      <alignment horizontal="right" vertical="center" wrapText="1"/>
    </xf>
    <xf numFmtId="165" fontId="26" fillId="34" borderId="10" xfId="0" applyNumberFormat="1" applyFont="1" applyFill="1" applyBorder="1" applyAlignment="1">
      <alignment horizontal="right" vertical="center"/>
    </xf>
    <xf numFmtId="2" fontId="26" fillId="0" borderId="10" xfId="0" applyNumberFormat="1" applyFont="1" applyBorder="1" applyAlignment="1">
      <alignment horizontal="center" vertical="center"/>
    </xf>
    <xf numFmtId="165" fontId="26" fillId="34" borderId="10" xfId="0" applyNumberFormat="1" applyFont="1" applyFill="1" applyBorder="1" applyAlignment="1">
      <alignment vertical="center"/>
    </xf>
    <xf numFmtId="2" fontId="26" fillId="34" borderId="10" xfId="0" applyNumberFormat="1" applyFont="1" applyFill="1" applyBorder="1" applyAlignment="1">
      <alignment horizontal="center" vertical="center"/>
    </xf>
    <xf numFmtId="2" fontId="26" fillId="0" borderId="10" xfId="0" applyNumberFormat="1" applyFont="1" applyBorder="1" applyAlignment="1">
      <alignment horizontal="center" vertical="center" wrapText="1"/>
    </xf>
    <xf numFmtId="4" fontId="26" fillId="0" borderId="10" xfId="0" applyNumberFormat="1" applyFont="1" applyBorder="1" applyAlignment="1">
      <alignment horizontal="center" vertical="center" wrapText="1"/>
    </xf>
    <xf numFmtId="165" fontId="20" fillId="0" borderId="0" xfId="0" applyNumberFormat="1" applyFont="1"/>
    <xf numFmtId="0" fontId="31" fillId="0" borderId="13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2" fontId="29" fillId="34" borderId="12" xfId="0" applyNumberFormat="1" applyFont="1" applyFill="1" applyBorder="1" applyAlignment="1">
      <alignment horizontal="center" vertical="center"/>
    </xf>
    <xf numFmtId="2" fontId="33" fillId="34" borderId="14" xfId="0" applyNumberFormat="1" applyFont="1" applyFill="1" applyBorder="1" applyAlignment="1">
      <alignment horizontal="center" vertical="center"/>
    </xf>
    <xf numFmtId="2" fontId="33" fillId="34" borderId="15" xfId="0" applyNumberFormat="1" applyFont="1" applyFill="1" applyBorder="1" applyAlignment="1">
      <alignment horizontal="center" vertical="center"/>
    </xf>
    <xf numFmtId="0" fontId="27" fillId="33" borderId="12" xfId="0" applyFont="1" applyFill="1" applyBorder="1" applyAlignment="1">
      <alignment horizontal="center" vertical="center"/>
    </xf>
    <xf numFmtId="0" fontId="27" fillId="33" borderId="14" xfId="0" applyFont="1" applyFill="1" applyBorder="1" applyAlignment="1">
      <alignment horizontal="center" vertical="center"/>
    </xf>
    <xf numFmtId="0" fontId="27" fillId="33" borderId="15" xfId="0" applyFont="1" applyFill="1" applyBorder="1" applyAlignment="1">
      <alignment horizontal="center" vertical="center"/>
    </xf>
    <xf numFmtId="2" fontId="29" fillId="34" borderId="14" xfId="0" applyNumberFormat="1" applyFont="1" applyFill="1" applyBorder="1" applyAlignment="1">
      <alignment horizontal="center" vertical="center"/>
    </xf>
    <xf numFmtId="2" fontId="29" fillId="34" borderId="15" xfId="0" applyNumberFormat="1" applyFont="1" applyFill="1" applyBorder="1" applyAlignment="1">
      <alignment horizontal="center" vertical="center"/>
    </xf>
  </cellXfs>
  <cellStyles count="49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44" xr:uid="{B2BF6A92-B0B6-417F-9EC5-E6C740049F92}"/>
    <cellStyle name="Normalny 3" xfId="45" xr:uid="{FE29395D-92ED-4B9C-90D5-540381F323C5}"/>
    <cellStyle name="Normalny 4" xfId="47" xr:uid="{23AEB2A7-CD30-4243-9209-57B861BDF6B9}"/>
    <cellStyle name="Normalny 5" xfId="48" xr:uid="{D7587DBF-ABA9-4E73-9962-6864C11624D3}"/>
    <cellStyle name="Obliczenia" xfId="12" builtinId="22" customBuiltin="1"/>
    <cellStyle name="Procentowy" xfId="1" builtinId="5"/>
    <cellStyle name="Procentowy 2" xfId="46" xr:uid="{CEAD9D56-EBFD-4DC5-8B10-635CC17C30EA}"/>
    <cellStyle name="Styl 1" xfId="43" xr:uid="{00000000-0005-0000-0000-000025000000}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.grabowska/Downloads/Tabela%20-%201.1-027%20stan%209.12.2024%20(4).xlsm" TargetMode="External"/><Relationship Id="rId2" Type="http://schemas.openxmlformats.org/officeDocument/2006/relationships/externalLinkPath" Target="file:///C:\Users\m.grabowska\Downloads\Tabela%20-%201.1-027%20stan%209.12.2024%20(4).xlsm" TargetMode="External"/><Relationship Id="rId1" Type="http://schemas.openxmlformats.org/officeDocument/2006/relationships/externalLinkPath" Target="/Users/m.grabowska/Downloads/Tabela%20-%201.1-027%20stan%209.12.2024%20(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Ustawienia"/>
      <sheetName val="Dane"/>
      <sheetName val="Kryt. finansowe"/>
      <sheetName val="Kryt. ogólne"/>
      <sheetName val="Kryt. szczegółowe"/>
      <sheetName val="Podsumowanie ocen"/>
      <sheetName val="Protesty"/>
      <sheetName val="Eksperci"/>
      <sheetName val="Rozliczenia kwartalne"/>
      <sheetName val="Monitor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T19"/>
  <sheetViews>
    <sheetView showGridLines="0" tabSelected="1" view="pageBreakPreview" zoomScale="40" zoomScaleNormal="40" zoomScaleSheetLayoutView="40" zoomScalePageLayoutView="40" workbookViewId="0">
      <selection activeCell="A2" sqref="A2:Q2"/>
    </sheetView>
  </sheetViews>
  <sheetFormatPr defaultColWidth="8.75" defaultRowHeight="0" customHeight="1" zeroHeight="1"/>
  <cols>
    <col min="1" max="1" width="7.125" style="3" customWidth="1"/>
    <col min="2" max="2" width="26.25" style="3" customWidth="1"/>
    <col min="3" max="3" width="35.25" style="4" customWidth="1"/>
    <col min="4" max="4" width="48.875" style="4" bestFit="1" customWidth="1"/>
    <col min="5" max="5" width="64.625" style="4" customWidth="1"/>
    <col min="6" max="6" width="39.625" style="4" customWidth="1"/>
    <col min="7" max="9" width="38.5" style="4" bestFit="1" customWidth="1"/>
    <col min="10" max="10" width="32.25" style="4" customWidth="1"/>
    <col min="11" max="11" width="25.75" style="4" bestFit="1" customWidth="1"/>
    <col min="12" max="12" width="33.875" style="4" customWidth="1"/>
    <col min="13" max="13" width="28.25" style="4" bestFit="1" customWidth="1"/>
    <col min="14" max="14" width="28.375" style="4" customWidth="1"/>
    <col min="15" max="15" width="26.875" style="2" customWidth="1"/>
    <col min="16" max="16" width="21.875" style="2" customWidth="1"/>
    <col min="17" max="17" width="30.125" style="2" customWidth="1"/>
    <col min="18" max="18" width="17" style="2" customWidth="1"/>
    <col min="19" max="19" width="2.375" style="2" customWidth="1"/>
    <col min="20" max="20" width="19.25" style="2" customWidth="1"/>
    <col min="21" max="21" width="8.75" style="2"/>
    <col min="22" max="22" width="25.75" style="2" customWidth="1"/>
    <col min="23" max="23" width="8.75" style="2"/>
    <col min="24" max="24" width="9.375" style="2" bestFit="1" customWidth="1"/>
    <col min="25" max="26" width="9.125" style="2" bestFit="1" customWidth="1"/>
    <col min="27" max="16384" width="8.75" style="2"/>
  </cols>
  <sheetData>
    <row r="1" spans="1:20" ht="87.75" customHeight="1">
      <c r="A1" s="40" t="s">
        <v>38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1"/>
    </row>
    <row r="2" spans="1:20" ht="111.75" customHeight="1">
      <c r="A2" s="41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/>
      <c r="R2" s="1"/>
    </row>
    <row r="3" spans="1:20" ht="110.25" customHeight="1">
      <c r="A3" s="47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9"/>
      <c r="R3" s="1"/>
    </row>
    <row r="4" spans="1:20" ht="324" customHeight="1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2" t="s">
        <v>9</v>
      </c>
      <c r="I4" s="22" t="s">
        <v>10</v>
      </c>
      <c r="J4" s="22" t="s">
        <v>11</v>
      </c>
      <c r="K4" s="22" t="s">
        <v>12</v>
      </c>
      <c r="L4" s="23" t="s">
        <v>13</v>
      </c>
      <c r="M4" s="23" t="s">
        <v>14</v>
      </c>
      <c r="N4" s="23" t="s">
        <v>15</v>
      </c>
      <c r="O4" s="23" t="s">
        <v>16</v>
      </c>
      <c r="P4" s="23" t="s">
        <v>17</v>
      </c>
      <c r="Q4" s="22" t="s">
        <v>18</v>
      </c>
      <c r="R4" s="1"/>
    </row>
    <row r="5" spans="1:20" s="26" customFormat="1" ht="24" customHeight="1">
      <c r="A5" s="24">
        <v>1</v>
      </c>
      <c r="B5" s="24">
        <v>2</v>
      </c>
      <c r="C5" s="24">
        <v>3</v>
      </c>
      <c r="D5" s="24">
        <v>4</v>
      </c>
      <c r="E5" s="24">
        <v>5</v>
      </c>
      <c r="F5" s="24">
        <v>6</v>
      </c>
      <c r="G5" s="24">
        <v>7</v>
      </c>
      <c r="H5" s="24">
        <v>8</v>
      </c>
      <c r="I5" s="24">
        <v>9</v>
      </c>
      <c r="J5" s="24">
        <v>10</v>
      </c>
      <c r="K5" s="24">
        <v>11</v>
      </c>
      <c r="L5" s="24">
        <v>12</v>
      </c>
      <c r="M5" s="24">
        <v>13</v>
      </c>
      <c r="N5" s="24">
        <v>14</v>
      </c>
      <c r="O5" s="24">
        <v>15</v>
      </c>
      <c r="P5" s="24">
        <v>16</v>
      </c>
      <c r="Q5" s="24">
        <v>17</v>
      </c>
      <c r="R5" s="25"/>
    </row>
    <row r="6" spans="1:20" ht="167.25" customHeight="1">
      <c r="A6" s="12" t="s">
        <v>19</v>
      </c>
      <c r="B6" s="13" t="s">
        <v>20</v>
      </c>
      <c r="C6" s="28" t="s">
        <v>21</v>
      </c>
      <c r="D6" s="28" t="s">
        <v>22</v>
      </c>
      <c r="E6" s="28" t="s">
        <v>23</v>
      </c>
      <c r="F6" s="30">
        <v>20061695.010000002</v>
      </c>
      <c r="G6" s="30">
        <v>20061695.010000002</v>
      </c>
      <c r="H6" s="30">
        <f t="shared" ref="H6:H7" si="0">I6+J6</f>
        <v>17052440.710000001</v>
      </c>
      <c r="I6" s="31">
        <v>10030847.5</v>
      </c>
      <c r="J6" s="30">
        <v>7021593.21</v>
      </c>
      <c r="K6" s="34">
        <v>38</v>
      </c>
      <c r="L6" s="34">
        <v>5</v>
      </c>
      <c r="M6" s="34">
        <v>5</v>
      </c>
      <c r="N6" s="34">
        <v>5</v>
      </c>
      <c r="O6" s="14">
        <v>0.90476190476190477</v>
      </c>
      <c r="P6" s="15">
        <v>168</v>
      </c>
      <c r="Q6" s="16" t="s">
        <v>24</v>
      </c>
      <c r="R6" s="6"/>
      <c r="T6" s="5"/>
    </row>
    <row r="7" spans="1:20" ht="159.75" customHeight="1">
      <c r="A7" s="17" t="s">
        <v>25</v>
      </c>
      <c r="B7" s="18" t="s">
        <v>20</v>
      </c>
      <c r="C7" s="29" t="s">
        <v>26</v>
      </c>
      <c r="D7" s="29" t="s">
        <v>27</v>
      </c>
      <c r="E7" s="29" t="s">
        <v>28</v>
      </c>
      <c r="F7" s="32">
        <v>5455231.4299999997</v>
      </c>
      <c r="G7" s="32">
        <v>5080696.43</v>
      </c>
      <c r="H7" s="33">
        <f t="shared" si="0"/>
        <v>4318591.96</v>
      </c>
      <c r="I7" s="33">
        <v>2540348.21</v>
      </c>
      <c r="J7" s="32">
        <v>1778243.75</v>
      </c>
      <c r="K7" s="36">
        <v>35</v>
      </c>
      <c r="L7" s="36">
        <v>5</v>
      </c>
      <c r="M7" s="36">
        <v>5</v>
      </c>
      <c r="N7" s="36">
        <v>5</v>
      </c>
      <c r="O7" s="19">
        <v>0.83333333333333337</v>
      </c>
      <c r="P7" s="20">
        <v>168</v>
      </c>
      <c r="Q7" s="21" t="s">
        <v>24</v>
      </c>
      <c r="R7" s="6"/>
      <c r="T7" s="5"/>
    </row>
    <row r="8" spans="1:20" ht="187.5" customHeight="1">
      <c r="A8" s="12" t="s">
        <v>30</v>
      </c>
      <c r="B8" s="13" t="s">
        <v>20</v>
      </c>
      <c r="C8" s="13" t="s">
        <v>31</v>
      </c>
      <c r="D8" s="28" t="s">
        <v>32</v>
      </c>
      <c r="E8" s="28" t="s">
        <v>33</v>
      </c>
      <c r="F8" s="30">
        <v>2384960.73</v>
      </c>
      <c r="G8" s="30">
        <v>2384960.73</v>
      </c>
      <c r="H8" s="31">
        <f>I8+J8</f>
        <v>1192480.3600000001</v>
      </c>
      <c r="I8" s="31">
        <v>1192480.3600000001</v>
      </c>
      <c r="J8" s="30">
        <v>0</v>
      </c>
      <c r="K8" s="37">
        <v>22</v>
      </c>
      <c r="L8" s="34">
        <v>5</v>
      </c>
      <c r="M8" s="34">
        <v>5</v>
      </c>
      <c r="N8" s="34">
        <v>5</v>
      </c>
      <c r="O8" s="14">
        <v>0.52380952380952384</v>
      </c>
      <c r="P8" s="15">
        <v>168</v>
      </c>
      <c r="Q8" s="38" t="s">
        <v>37</v>
      </c>
      <c r="R8" s="6"/>
      <c r="T8" s="5"/>
    </row>
    <row r="9" spans="1:20" ht="104.25" customHeight="1">
      <c r="A9" s="44" t="s">
        <v>24</v>
      </c>
      <c r="B9" s="45"/>
      <c r="C9" s="45"/>
      <c r="D9" s="46"/>
      <c r="E9" s="18" t="s">
        <v>29</v>
      </c>
      <c r="F9" s="35">
        <f>SUM(F6:F8)</f>
        <v>27901887.170000002</v>
      </c>
      <c r="G9" s="35">
        <f t="shared" ref="G9:J9" si="1">SUM(G6:G8)</f>
        <v>27527352.170000002</v>
      </c>
      <c r="H9" s="35">
        <f t="shared" si="1"/>
        <v>22563513.030000001</v>
      </c>
      <c r="I9" s="35">
        <f t="shared" si="1"/>
        <v>13763676.07</v>
      </c>
      <c r="J9" s="35">
        <f t="shared" si="1"/>
        <v>8799836.9600000009</v>
      </c>
      <c r="K9" s="44" t="s">
        <v>24</v>
      </c>
      <c r="L9" s="50"/>
      <c r="M9" s="50"/>
      <c r="N9" s="50"/>
      <c r="O9" s="50"/>
      <c r="P9" s="50"/>
      <c r="Q9" s="51"/>
      <c r="R9" s="39"/>
      <c r="T9" s="5"/>
    </row>
    <row r="10" spans="1:20" ht="70.5" customHeight="1">
      <c r="A10" s="7"/>
      <c r="B10" s="7"/>
      <c r="C10" s="7"/>
      <c r="D10" s="7"/>
      <c r="E10" s="7"/>
      <c r="F10" s="8"/>
      <c r="G10" s="8"/>
      <c r="H10" s="8"/>
      <c r="I10" s="8"/>
      <c r="J10" s="8"/>
      <c r="K10" s="9"/>
      <c r="L10" s="9"/>
      <c r="M10" s="9"/>
      <c r="N10" s="9"/>
      <c r="O10" s="10"/>
      <c r="P10" s="11"/>
      <c r="Q10" s="10"/>
      <c r="T10" s="5"/>
    </row>
    <row r="11" spans="1:20" ht="32.25" customHeight="1">
      <c r="A11" s="26" t="s">
        <v>34</v>
      </c>
      <c r="B11" s="27"/>
      <c r="C11" s="27"/>
      <c r="D11" s="27"/>
      <c r="E11" s="27"/>
    </row>
    <row r="12" spans="1:20" ht="32.25" customHeight="1">
      <c r="A12" s="26" t="s">
        <v>35</v>
      </c>
      <c r="B12" s="27"/>
      <c r="C12" s="27"/>
      <c r="D12" s="27"/>
      <c r="E12" s="27"/>
      <c r="F12" s="2"/>
      <c r="G12" s="2"/>
      <c r="H12" s="2"/>
      <c r="I12" s="2"/>
      <c r="J12" s="2"/>
      <c r="K12" s="2"/>
      <c r="L12" s="2"/>
      <c r="M12" s="2"/>
      <c r="N12" s="2"/>
    </row>
    <row r="13" spans="1:20" ht="32.25" customHeight="1">
      <c r="A13" s="26" t="s">
        <v>36</v>
      </c>
      <c r="B13" s="27"/>
      <c r="C13" s="27"/>
      <c r="D13" s="27"/>
      <c r="E13" s="27"/>
    </row>
    <row r="14" spans="1:20" ht="36.75" hidden="1" customHeight="1"/>
    <row r="15" spans="1:20" ht="36.75" hidden="1" customHeight="1"/>
    <row r="16" spans="1:20" ht="36.75" hidden="1" customHeight="1"/>
    <row r="17" ht="36.75" hidden="1" customHeight="1"/>
    <row r="18" ht="36.75" hidden="1" customHeight="1"/>
    <row r="19" ht="36.75" hidden="1" customHeight="1"/>
  </sheetData>
  <sortState xmlns:xlrd2="http://schemas.microsoft.com/office/spreadsheetml/2017/richdata2" ref="C5:O7">
    <sortCondition descending="1" ref="K6:K7"/>
  </sortState>
  <mergeCells count="5">
    <mergeCell ref="A1:Q1"/>
    <mergeCell ref="A2:Q2"/>
    <mergeCell ref="A9:D9"/>
    <mergeCell ref="A3:Q3"/>
    <mergeCell ref="K9:Q9"/>
  </mergeCells>
  <phoneticPr fontId="22" type="noConversion"/>
  <printOptions horizontalCentered="1"/>
  <pageMargins left="3.937007874015748E-2" right="3.937007874015748E-2" top="0.39370078740157483" bottom="0.39370078740157483" header="0.31496062992125984" footer="0.31496062992125984"/>
  <pageSetup paperSize="9" scale="22" orientation="landscape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9" ma:contentTypeDescription="Utwórz nowy dokument." ma:contentTypeScope="" ma:versionID="c10e364f886738e75022b443b31bada1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a080c72e70604d57ff76ec09d2b529b3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42b020-5480-4ad9-9b04-5b7b9c9178cc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3143AE-FF8D-4BA3-9934-B319C890DCAD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2.xml><?xml version="1.0" encoding="utf-8"?>
<ds:datastoreItem xmlns:ds="http://schemas.openxmlformats.org/officeDocument/2006/customXml" ds:itemID="{FEC8E93B-7BE5-4995-86DC-9382DE4EAE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6DC89F-BBB8-4E58-894B-8B9665773F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Załącznik 2 do uchwały 9.2 074</vt:lpstr>
      <vt:lpstr>'Załącznik 2 do uchwały 9.2 074'!kurs</vt:lpstr>
      <vt:lpstr>'Załącznik 2 do uchwały 9.2 074'!Obszar_wydruku</vt:lpstr>
      <vt:lpstr>'Załącznik 2 do uchwały 9.2 074'!Tytuły_wydruku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Ostałowski Piotr</dc:creator>
  <cp:keywords/>
  <dc:description/>
  <cp:lastModifiedBy>Kiryluk Justyna</cp:lastModifiedBy>
  <cp:revision/>
  <dcterms:created xsi:type="dcterms:W3CDTF">2016-04-12T10:40:23Z</dcterms:created>
  <dcterms:modified xsi:type="dcterms:W3CDTF">2026-09-08T12:52:19Z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Order">
    <vt:r8>20141800</vt:r8>
  </property>
  <property fmtid="{D5CDD505-2E9C-101B-9397-08002B2CF9AE}" pid="4" name="MediaServiceImageTags">
    <vt:lpwstr/>
  </property>
</Properties>
</file>