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CC5531B7-1CF0-470D-A8A6-24E844DB50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2 do uchwały 2.5 063" sheetId="4" r:id="rId1"/>
  </sheets>
  <externalReferences>
    <externalReference r:id="rId2"/>
  </externalReferences>
  <definedNames>
    <definedName name="_xlnm._FilterDatabase" localSheetId="0" hidden="1">'Załącznik 2 do uchwały 2.5 063'!$A$1:$W$25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">#REF!</definedName>
    <definedName name="kategorie_int">[1]Ustawienia!$E$4:$E$10</definedName>
    <definedName name="kurs" localSheetId="0">'Załącznik 2 do uchwały 2.5 063'!$E$84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2 do uchwały 2.5 063'!$A$1:$N$19</definedName>
    <definedName name="oceny">#REF!</definedName>
    <definedName name="powod_oc">[1]Ustawienia!$B$18:$B$28</definedName>
    <definedName name="projekty">#REF!</definedName>
    <definedName name="projkekty">#REF!</definedName>
    <definedName name="rewitalizacja">#REF!</definedName>
    <definedName name="terminUzup">[1]Ustawienia!$C$29</definedName>
    <definedName name="_xlnm.Print_Titles" localSheetId="0">'Załącznik 2 do uchwały 2.5 063'!#REF!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I15" i="4"/>
  <c r="H15" i="4"/>
  <c r="G15" i="4"/>
  <c r="F15" i="4"/>
  <c r="F8" i="4"/>
  <c r="G8" i="4"/>
  <c r="H8" i="4"/>
  <c r="I8" i="4"/>
  <c r="J8" i="4"/>
</calcChain>
</file>

<file path=xl/sharedStrings.xml><?xml version="1.0" encoding="utf-8"?>
<sst xmlns="http://schemas.openxmlformats.org/spreadsheetml/2006/main" count="90" uniqueCount="52">
  <si>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</si>
  <si>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</si>
  <si>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</si>
  <si>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</si>
  <si>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</si>
  <si>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</si>
  <si>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</si>
  <si>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</si>
  <si>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</si>
  <si>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</si>
  <si>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</si>
  <si>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</si>
  <si>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</si>
  <si>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</si>
  <si>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</si>
  <si>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</si>
  <si>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Brak danych</t>
  </si>
  <si>
    <t>2</t>
  </si>
  <si>
    <t>3</t>
  </si>
  <si>
    <t>4</t>
  </si>
  <si>
    <t>5</t>
  </si>
  <si>
    <t>6</t>
  </si>
  <si>
    <t>7</t>
  </si>
  <si>
    <t>8</t>
  </si>
  <si>
    <t>9</t>
  </si>
  <si>
    <t>SUMA: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</si>
  <si>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</si>
  <si>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</si>
  <si>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</si>
  <si>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</si>
  <si>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FEMA.02.05-IP.01-0A8J/25</t>
  </si>
  <si>
    <t>FEMA.02.05-IP.01-0ACS/25</t>
  </si>
  <si>
    <t>FEMA.02.05-IP.01-0AD5/25</t>
  </si>
  <si>
    <t>Wyniki oceny projektów złożonych w ramach naboru konkurencyjnego nr  FEMA.02.05-IP.01-063/25, Priorytet II „Fundusze Europejskie na zielony rozwój Mazowsza” dla Działania 2.5 „Gospodarka wodno-ściekowa”, Typ projektów: „Porządkowanie gospodarki wodno-kanalizacyjnej” Funduszy Europejskich dla Mazowsza 2021-2027 - Region Warszawski Stołeczny</t>
  </si>
  <si>
    <t xml:space="preserve">Załącznik nr 2 do uchwały .................... Zarządu Województwa Mazowieckiego z dnia ..................... </t>
  </si>
  <si>
    <t>Gmina Nasielsk</t>
  </si>
  <si>
    <t>Rozbudowa oczyszczalni ścieków w Nasielsku Etap I</t>
  </si>
  <si>
    <t>Gmina Pomiechówek</t>
  </si>
  <si>
    <t>Uporządkowanie gospodarki wodno - ściekowej na terenie Gminy Pomiechówek</t>
  </si>
  <si>
    <t>Gmina Żabia Wola</t>
  </si>
  <si>
    <t>Kompleksowe rozwiązania w zakresie gospodarki wodno-kanalizacyjnej na terenie Gminy Żabia Wola.</t>
  </si>
  <si>
    <t>Negatywna ocena ogólna</t>
  </si>
  <si>
    <t>FEMA.02.05-IP.01-09Y5/25</t>
  </si>
  <si>
    <t>Miasto Piastów</t>
  </si>
  <si>
    <t>Budowa sieci wodociągowej w ulicach: Lisa Kuli i Sułkowskiego w Piastowie</t>
  </si>
  <si>
    <t>FEMA.02.05-IP.01-0A23/25</t>
  </si>
  <si>
    <t>Gmina Dąbrówka</t>
  </si>
  <si>
    <t>Budowa i przebudowa oczyszczalni ścieków w Dąbrówce</t>
  </si>
  <si>
    <t>65</t>
  </si>
  <si>
    <t>Projekty skierowane do dofinansowania w sposób konkurencyjny w ramach Funduszy Europejskich dla Mazowsza 2021-2027</t>
  </si>
  <si>
    <t>Projekty, które nie spełniły kryteriów wyboru projektów lub nie uzyskały wymaganej liczby punktów</t>
  </si>
  <si>
    <t xml:space="preserve">Projekt skierowany do dofinansowania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</si>
</sst>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11">
      <alignment horizontal="center" vertical="center" wrapText="1"/>
    </xf>
    <xf numFmtId="0" fontId="2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1" fillId="0" borderId="0"/>
  </cellStyleXfs>
  <cellXfs count="57">
    <xf numFmtId="0" fontId="0" fillId="0" borderId="0" xfId="0"/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/>
    <xf numFmtId="10" fontId="20" fillId="0" borderId="0" xfId="0" applyNumberFormat="1" applyFont="1"/>
    <xf numFmtId="49" fontId="21" fillId="0" borderId="0" xfId="0" applyNumberFormat="1" applyFont="1" applyAlignment="1">
      <alignment horizontal="center" vertical="center"/>
    </xf>
    <xf numFmtId="44" fontId="20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 wrapText="1"/>
    </xf>
    <xf numFmtId="49" fontId="26" fillId="34" borderId="10" xfId="0" applyNumberFormat="1" applyFont="1" applyFill="1" applyBorder="1" applyAlignment="1">
      <alignment horizontal="center" vertical="center" wrapText="1"/>
    </xf>
    <xf numFmtId="1" fontId="26" fillId="34" borderId="10" xfId="0" applyNumberFormat="1" applyFont="1" applyFill="1" applyBorder="1" applyAlignment="1">
      <alignment horizontal="center" vertical="center"/>
    </xf>
    <xf numFmtId="49" fontId="26" fillId="33" borderId="16" xfId="0" applyNumberFormat="1" applyFont="1" applyFill="1" applyBorder="1" applyAlignment="1">
      <alignment horizontal="center" vertical="center"/>
    </xf>
    <xf numFmtId="49" fontId="26" fillId="33" borderId="17" xfId="0" applyNumberFormat="1" applyFont="1" applyFill="1" applyBorder="1" applyAlignment="1">
      <alignment horizontal="center" vertical="center"/>
    </xf>
    <xf numFmtId="49" fontId="26" fillId="33" borderId="0" xfId="0" applyNumberFormat="1" applyFont="1" applyFill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0" borderId="0" xfId="0" applyFont="1"/>
    <xf numFmtId="0" fontId="29" fillId="33" borderId="15" xfId="0" applyFont="1" applyFill="1" applyBorder="1" applyAlignment="1">
      <alignment horizontal="center" vertical="center" wrapText="1"/>
    </xf>
    <xf numFmtId="0" fontId="31" fillId="0" borderId="0" xfId="0" applyFont="1"/>
    <xf numFmtId="0" fontId="26" fillId="0" borderId="10" xfId="0" applyFont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 wrapText="1"/>
    </xf>
    <xf numFmtId="165" fontId="26" fillId="0" borderId="10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horizontal="right" vertical="center"/>
    </xf>
    <xf numFmtId="165" fontId="26" fillId="34" borderId="10" xfId="0" applyNumberFormat="1" applyFont="1" applyFill="1" applyBorder="1" applyAlignment="1">
      <alignment horizontal="right" vertical="center" wrapText="1"/>
    </xf>
    <xf numFmtId="165" fontId="26" fillId="34" borderId="10" xfId="0" applyNumberFormat="1" applyFont="1" applyFill="1" applyBorder="1" applyAlignment="1">
      <alignment horizontal="right" vertic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34" borderId="10" xfId="0" applyNumberFormat="1" applyFont="1" applyFill="1" applyBorder="1" applyAlignment="1">
      <alignment horizontal="center" vertical="center" wrapText="1"/>
    </xf>
    <xf numFmtId="10" fontId="26" fillId="0" borderId="10" xfId="0" applyNumberFormat="1" applyFont="1" applyBorder="1" applyAlignment="1">
      <alignment horizontal="center" vertical="center" wrapText="1"/>
    </xf>
    <xf numFmtId="10" fontId="26" fillId="34" borderId="10" xfId="0" applyNumberFormat="1" applyFont="1" applyFill="1" applyBorder="1" applyAlignment="1">
      <alignment horizontal="center" vertical="center" wrapText="1"/>
    </xf>
    <xf numFmtId="0" fontId="26" fillId="35" borderId="15" xfId="0" applyFont="1" applyFill="1" applyBorder="1" applyAlignment="1">
      <alignment horizontal="center" vertical="center" wrapText="1"/>
    </xf>
    <xf numFmtId="165" fontId="26" fillId="35" borderId="10" xfId="0" applyNumberFormat="1" applyFont="1" applyFill="1" applyBorder="1" applyAlignment="1">
      <alignment vertical="center"/>
    </xf>
    <xf numFmtId="49" fontId="26" fillId="34" borderId="10" xfId="0" applyNumberFormat="1" applyFont="1" applyFill="1" applyBorder="1" applyAlignment="1">
      <alignment horizontal="left" vertical="center" wrapText="1"/>
    </xf>
    <xf numFmtId="165" fontId="26" fillId="0" borderId="0" xfId="0" applyNumberFormat="1" applyFont="1"/>
    <xf numFmtId="49" fontId="28" fillId="35" borderId="12" xfId="0" applyNumberFormat="1" applyFont="1" applyFill="1" applyBorder="1" applyAlignment="1">
      <alignment horizontal="center" vertical="center" wrapText="1"/>
    </xf>
    <xf numFmtId="49" fontId="28" fillId="35" borderId="14" xfId="0" applyNumberFormat="1" applyFont="1" applyFill="1" applyBorder="1" applyAlignment="1">
      <alignment horizontal="center" vertical="center" wrapText="1"/>
    </xf>
    <xf numFmtId="49" fontId="28" fillId="35" borderId="15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27" fillId="33" borderId="15" xfId="0" applyFont="1" applyFill="1" applyBorder="1" applyAlignment="1">
      <alignment horizontal="center" vertical="center"/>
    </xf>
    <xf numFmtId="2" fontId="28" fillId="35" borderId="12" xfId="0" applyNumberFormat="1" applyFont="1" applyFill="1" applyBorder="1" applyAlignment="1">
      <alignment horizontal="center" vertical="center"/>
    </xf>
    <xf numFmtId="2" fontId="28" fillId="35" borderId="14" xfId="0" applyNumberFormat="1" applyFont="1" applyFill="1" applyBorder="1" applyAlignment="1">
      <alignment horizontal="center" vertical="center"/>
    </xf>
    <xf numFmtId="2" fontId="28" fillId="35" borderId="15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 wrapText="1"/>
    </xf>
    <xf numFmtId="4" fontId="32" fillId="34" borderId="10" xfId="0" applyNumberFormat="1" applyFont="1" applyFill="1" applyBorder="1" applyAlignment="1">
      <alignment horizontal="center" vertic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Normalny 5" xfId="48" xr:uid="{D7587DBF-ABA9-4E73-9962-6864C11624D3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25"/>
  <sheetViews>
    <sheetView showGridLines="0" tabSelected="1" view="pageBreakPreview" zoomScale="40" zoomScaleNormal="40" zoomScaleSheetLayoutView="40" zoomScalePageLayoutView="40" workbookViewId="0">
      <selection activeCell="J7" sqref="J7"/>
    </sheetView>
  </sheetViews>
  <sheetFormatPr defaultColWidth="8.69921875" defaultRowHeight="0" customHeight="1" zeroHeight="1"/>
  <cols>
    <col min="1" max="1" width="7.09765625" style="3" customWidth="1"/>
    <col min="2" max="2" width="26.19921875" style="3" customWidth="1"/>
    <col min="3" max="3" width="35.19921875" style="4" customWidth="1"/>
    <col min="4" max="4" width="48.8984375" style="4" bestFit="1" customWidth="1"/>
    <col min="5" max="5" width="64.59765625" style="4" customWidth="1"/>
    <col min="6" max="6" width="39.59765625" style="4" customWidth="1"/>
    <col min="7" max="9" width="38.5" style="4" bestFit="1" customWidth="1"/>
    <col min="10" max="10" width="30.5" style="4" customWidth="1"/>
    <col min="11" max="11" width="28" style="4" customWidth="1"/>
    <col min="12" max="12" width="30" style="2" customWidth="1"/>
    <col min="13" max="13" width="24.69921875" style="2" customWidth="1"/>
    <col min="14" max="14" width="30.09765625" style="2" customWidth="1"/>
    <col min="15" max="15" width="17" style="2" customWidth="1"/>
    <col min="16" max="16" width="2.3984375" style="2" customWidth="1"/>
    <col min="17" max="17" width="19.19921875" style="2" customWidth="1"/>
    <col min="18" max="18" width="8.69921875" style="2"/>
    <col min="19" max="19" width="37.59765625" style="2" customWidth="1"/>
    <col min="20" max="20" width="8.69921875" style="2"/>
    <col min="21" max="21" width="9.3984375" style="2" bestFit="1" customWidth="1"/>
    <col min="22" max="23" width="9.09765625" style="2" bestFit="1" customWidth="1"/>
    <col min="24" max="16384" width="8.69921875" style="2"/>
  </cols>
  <sheetData>
    <row r="1" spans="1:19" ht="87.75" customHeight="1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9" ht="111.75" customHeight="1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1"/>
    </row>
    <row r="3" spans="1:19" ht="136.5" customHeight="1">
      <c r="A3" s="49" t="s">
        <v>49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6"/>
      <c r="Q3" s="5"/>
    </row>
    <row r="4" spans="1:19" ht="255.75" customHeight="1">
      <c r="A4" s="22" t="s">
        <v>0</v>
      </c>
      <c r="B4" s="22" t="s">
        <v>1</v>
      </c>
      <c r="C4" s="23" t="s">
        <v>2</v>
      </c>
      <c r="D4" s="22" t="s">
        <v>3</v>
      </c>
      <c r="E4" s="26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10</v>
      </c>
      <c r="L4" s="23" t="s">
        <v>11</v>
      </c>
      <c r="M4" s="23" t="s">
        <v>12</v>
      </c>
      <c r="N4" s="22" t="s">
        <v>13</v>
      </c>
      <c r="O4" s="6"/>
      <c r="Q4" s="5"/>
    </row>
    <row r="5" spans="1:19" ht="39" customHeight="1">
      <c r="A5" s="18" t="s">
        <v>14</v>
      </c>
      <c r="B5" s="19" t="s">
        <v>17</v>
      </c>
      <c r="C5" s="20" t="s">
        <v>18</v>
      </c>
      <c r="D5" s="21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 t="s">
        <v>24</v>
      </c>
      <c r="J5" s="24">
        <v>10</v>
      </c>
      <c r="K5" s="24">
        <v>11</v>
      </c>
      <c r="L5" s="24">
        <v>14</v>
      </c>
      <c r="M5" s="24">
        <v>15</v>
      </c>
      <c r="N5" s="24">
        <v>16</v>
      </c>
      <c r="O5" s="6"/>
      <c r="Q5" s="5"/>
    </row>
    <row r="6" spans="1:19" ht="238.2" customHeight="1">
      <c r="A6" s="12" t="s">
        <v>14</v>
      </c>
      <c r="B6" s="13" t="s">
        <v>15</v>
      </c>
      <c r="C6" s="13" t="s">
        <v>31</v>
      </c>
      <c r="D6" s="28" t="s">
        <v>35</v>
      </c>
      <c r="E6" s="28" t="s">
        <v>36</v>
      </c>
      <c r="F6" s="30">
        <v>16603724.49</v>
      </c>
      <c r="G6" s="30">
        <v>13498963</v>
      </c>
      <c r="H6" s="30">
        <v>6749481.5</v>
      </c>
      <c r="I6" s="30">
        <v>6749481.5</v>
      </c>
      <c r="J6" s="30">
        <v>0</v>
      </c>
      <c r="K6" s="34">
        <v>21</v>
      </c>
      <c r="L6" s="36">
        <v>0.45650000000000002</v>
      </c>
      <c r="M6" s="14">
        <v>66</v>
      </c>
      <c r="N6" s="55" t="s">
        <v>51</v>
      </c>
      <c r="O6" s="6"/>
      <c r="Q6" s="5"/>
    </row>
    <row r="7" spans="1:19" ht="238.2" customHeight="1">
      <c r="A7" s="16" t="s">
        <v>17</v>
      </c>
      <c r="B7" s="16" t="s">
        <v>15</v>
      </c>
      <c r="C7" s="16" t="s">
        <v>30</v>
      </c>
      <c r="D7" s="29" t="s">
        <v>37</v>
      </c>
      <c r="E7" s="29" t="s">
        <v>38</v>
      </c>
      <c r="F7" s="32">
        <v>2028885</v>
      </c>
      <c r="G7" s="32">
        <v>1649500</v>
      </c>
      <c r="H7" s="33">
        <v>1402075</v>
      </c>
      <c r="I7" s="33">
        <v>824750</v>
      </c>
      <c r="J7" s="32">
        <v>577325</v>
      </c>
      <c r="K7" s="35">
        <v>19</v>
      </c>
      <c r="L7" s="37">
        <v>0.41299999999999998</v>
      </c>
      <c r="M7" s="17">
        <v>65</v>
      </c>
      <c r="N7" s="56" t="s">
        <v>51</v>
      </c>
      <c r="O7" s="6"/>
      <c r="Q7" s="5"/>
    </row>
    <row r="8" spans="1:19" ht="76.2" customHeight="1">
      <c r="A8" s="42" t="s">
        <v>16</v>
      </c>
      <c r="B8" s="43"/>
      <c r="C8" s="43"/>
      <c r="D8" s="44"/>
      <c r="E8" s="38" t="s">
        <v>25</v>
      </c>
      <c r="F8" s="39">
        <f>SUM(F6:F7)</f>
        <v>18632609.490000002</v>
      </c>
      <c r="G8" s="39">
        <f t="shared" ref="G8:J8" si="0">SUM(G6:G7)</f>
        <v>15148463</v>
      </c>
      <c r="H8" s="39">
        <f t="shared" si="0"/>
        <v>8151556.5</v>
      </c>
      <c r="I8" s="39">
        <f t="shared" si="0"/>
        <v>7574231.5</v>
      </c>
      <c r="J8" s="39">
        <f t="shared" si="0"/>
        <v>577325</v>
      </c>
      <c r="K8" s="52" t="s">
        <v>16</v>
      </c>
      <c r="L8" s="53"/>
      <c r="M8" s="53"/>
      <c r="N8" s="54"/>
      <c r="O8" s="6"/>
      <c r="Q8" s="5"/>
    </row>
    <row r="9" spans="1:19" ht="115.8" customHeight="1">
      <c r="A9" s="49" t="s">
        <v>50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1"/>
      <c r="O9" s="6"/>
      <c r="Q9" s="5"/>
    </row>
    <row r="10" spans="1:19" ht="238.2" customHeight="1">
      <c r="A10" s="22" t="s">
        <v>0</v>
      </c>
      <c r="B10" s="22" t="s">
        <v>1</v>
      </c>
      <c r="C10" s="23" t="s">
        <v>2</v>
      </c>
      <c r="D10" s="22" t="s">
        <v>3</v>
      </c>
      <c r="E10" s="26" t="s">
        <v>4</v>
      </c>
      <c r="F10" s="22" t="s">
        <v>5</v>
      </c>
      <c r="G10" s="22" t="s">
        <v>6</v>
      </c>
      <c r="H10" s="22" t="s">
        <v>7</v>
      </c>
      <c r="I10" s="22" t="s">
        <v>8</v>
      </c>
      <c r="J10" s="22" t="s">
        <v>9</v>
      </c>
      <c r="K10" s="22" t="s">
        <v>10</v>
      </c>
      <c r="L10" s="23" t="s">
        <v>11</v>
      </c>
      <c r="M10" s="23" t="s">
        <v>12</v>
      </c>
      <c r="N10" s="22" t="s">
        <v>13</v>
      </c>
      <c r="O10" s="6"/>
      <c r="Q10" s="5"/>
    </row>
    <row r="11" spans="1:19" ht="43.2" customHeight="1">
      <c r="A11" s="18" t="s">
        <v>14</v>
      </c>
      <c r="B11" s="19" t="s">
        <v>17</v>
      </c>
      <c r="C11" s="20" t="s">
        <v>18</v>
      </c>
      <c r="D11" s="21" t="s">
        <v>19</v>
      </c>
      <c r="E11" s="19" t="s">
        <v>20</v>
      </c>
      <c r="F11" s="19" t="s">
        <v>21</v>
      </c>
      <c r="G11" s="19" t="s">
        <v>22</v>
      </c>
      <c r="H11" s="19" t="s">
        <v>23</v>
      </c>
      <c r="I11" s="19" t="s">
        <v>24</v>
      </c>
      <c r="J11" s="24">
        <v>10</v>
      </c>
      <c r="K11" s="24">
        <v>11</v>
      </c>
      <c r="L11" s="24">
        <v>14</v>
      </c>
      <c r="M11" s="24">
        <v>15</v>
      </c>
      <c r="N11" s="24">
        <v>16</v>
      </c>
      <c r="O11" s="6"/>
      <c r="Q11" s="5"/>
    </row>
    <row r="12" spans="1:19" ht="187.5" customHeight="1">
      <c r="A12" s="12" t="s">
        <v>18</v>
      </c>
      <c r="B12" s="13" t="s">
        <v>15</v>
      </c>
      <c r="C12" s="13" t="s">
        <v>32</v>
      </c>
      <c r="D12" s="28" t="s">
        <v>39</v>
      </c>
      <c r="E12" s="28" t="s">
        <v>40</v>
      </c>
      <c r="F12" s="30">
        <v>13592000</v>
      </c>
      <c r="G12" s="30">
        <v>13592000</v>
      </c>
      <c r="H12" s="31">
        <v>6796000</v>
      </c>
      <c r="I12" s="31">
        <v>6796000</v>
      </c>
      <c r="J12" s="30">
        <v>0</v>
      </c>
      <c r="K12" s="34" t="s">
        <v>41</v>
      </c>
      <c r="L12" s="36"/>
      <c r="M12" s="14">
        <v>65</v>
      </c>
      <c r="N12" s="15"/>
      <c r="O12" s="6"/>
      <c r="Q12" s="5"/>
    </row>
    <row r="13" spans="1:19" ht="187.5" customHeight="1">
      <c r="A13" s="16" t="s">
        <v>19</v>
      </c>
      <c r="B13" s="16" t="s">
        <v>15</v>
      </c>
      <c r="C13" s="16" t="s">
        <v>42</v>
      </c>
      <c r="D13" s="40" t="s">
        <v>43</v>
      </c>
      <c r="E13" s="40" t="s">
        <v>44</v>
      </c>
      <c r="F13" s="32">
        <v>748667.32</v>
      </c>
      <c r="G13" s="32">
        <v>748667.32</v>
      </c>
      <c r="H13" s="32">
        <v>374333.65</v>
      </c>
      <c r="I13" s="32">
        <v>374333.65</v>
      </c>
      <c r="J13" s="32">
        <v>0</v>
      </c>
      <c r="K13" s="16" t="s">
        <v>26</v>
      </c>
      <c r="L13" s="16"/>
      <c r="M13" s="16" t="s">
        <v>48</v>
      </c>
      <c r="N13" s="16"/>
      <c r="O13" s="6"/>
      <c r="Q13" s="5"/>
    </row>
    <row r="14" spans="1:19" ht="187.5" customHeight="1">
      <c r="A14" s="12" t="s">
        <v>20</v>
      </c>
      <c r="B14" s="13" t="s">
        <v>15</v>
      </c>
      <c r="C14" s="13" t="s">
        <v>45</v>
      </c>
      <c r="D14" s="28" t="s">
        <v>46</v>
      </c>
      <c r="E14" s="28" t="s">
        <v>47</v>
      </c>
      <c r="F14" s="30">
        <v>5167365.7300000004</v>
      </c>
      <c r="G14" s="30">
        <v>4201110.3499999996</v>
      </c>
      <c r="H14" s="31">
        <v>2100555.17</v>
      </c>
      <c r="I14" s="31">
        <v>2100555.17</v>
      </c>
      <c r="J14" s="30">
        <v>0</v>
      </c>
      <c r="K14" s="34" t="s">
        <v>26</v>
      </c>
      <c r="L14" s="36"/>
      <c r="M14" s="14">
        <v>65</v>
      </c>
      <c r="N14" s="15"/>
      <c r="O14" s="6"/>
      <c r="Q14" s="5"/>
      <c r="S14" s="41"/>
    </row>
    <row r="15" spans="1:19" ht="90" customHeight="1">
      <c r="A15" s="42" t="s">
        <v>16</v>
      </c>
      <c r="B15" s="43"/>
      <c r="C15" s="43"/>
      <c r="D15" s="44"/>
      <c r="E15" s="38" t="s">
        <v>25</v>
      </c>
      <c r="F15" s="39">
        <f>SUM(F12:F14)</f>
        <v>19508033.050000001</v>
      </c>
      <c r="G15" s="39">
        <f t="shared" ref="G15:J15" si="1">SUM(G12:G14)</f>
        <v>18541777.670000002</v>
      </c>
      <c r="H15" s="39">
        <f t="shared" si="1"/>
        <v>9270888.8200000003</v>
      </c>
      <c r="I15" s="39">
        <f t="shared" si="1"/>
        <v>9270888.8200000003</v>
      </c>
      <c r="J15" s="39">
        <f t="shared" si="1"/>
        <v>0</v>
      </c>
      <c r="K15" s="52" t="s">
        <v>16</v>
      </c>
      <c r="L15" s="53"/>
      <c r="M15" s="53"/>
      <c r="N15" s="54"/>
      <c r="O15" s="6"/>
      <c r="Q15" s="5"/>
    </row>
    <row r="16" spans="1:19" ht="70.5" customHeight="1">
      <c r="A16" s="7"/>
      <c r="B16" s="7"/>
      <c r="C16" s="7"/>
      <c r="D16" s="7"/>
      <c r="E16" s="7"/>
      <c r="F16" s="8"/>
      <c r="G16" s="8"/>
      <c r="H16" s="8"/>
      <c r="I16" s="8"/>
      <c r="J16" s="8"/>
      <c r="K16" s="9"/>
      <c r="L16" s="10"/>
      <c r="M16" s="11"/>
      <c r="N16" s="10"/>
      <c r="Q16" s="5"/>
    </row>
    <row r="17" spans="1:11" ht="32.25" customHeight="1">
      <c r="A17" s="25" t="s">
        <v>27</v>
      </c>
      <c r="B17" s="27"/>
      <c r="C17" s="27"/>
      <c r="D17" s="27"/>
      <c r="E17" s="27"/>
    </row>
    <row r="18" spans="1:11" ht="32.25" customHeight="1">
      <c r="A18" s="25" t="s">
        <v>28</v>
      </c>
      <c r="B18" s="27"/>
      <c r="C18" s="27"/>
      <c r="D18" s="27"/>
      <c r="E18" s="27"/>
      <c r="F18" s="2"/>
      <c r="G18" s="2"/>
      <c r="H18" s="2"/>
      <c r="I18" s="2"/>
      <c r="J18" s="2"/>
      <c r="K18" s="2"/>
    </row>
    <row r="19" spans="1:11" ht="32.25" customHeight="1">
      <c r="A19" s="25" t="s">
        <v>29</v>
      </c>
      <c r="B19" s="27"/>
      <c r="C19" s="27"/>
      <c r="D19" s="27"/>
      <c r="E19" s="27"/>
    </row>
    <row r="20" spans="1:11" ht="36.75" hidden="1" customHeight="1"/>
    <row r="21" spans="1:11" ht="36.75" hidden="1" customHeight="1"/>
    <row r="22" spans="1:11" ht="36.75" hidden="1" customHeight="1"/>
    <row r="23" spans="1:11" ht="36.75" hidden="1" customHeight="1"/>
    <row r="24" spans="1:11" ht="36.75" hidden="1" customHeight="1"/>
    <row r="25" spans="1:11" ht="36.75" hidden="1" customHeight="1"/>
  </sheetData>
  <mergeCells count="8">
    <mergeCell ref="A15:D15"/>
    <mergeCell ref="A1:N1"/>
    <mergeCell ref="A2:N2"/>
    <mergeCell ref="A3:N3"/>
    <mergeCell ref="K15:N15"/>
    <mergeCell ref="A8:D8"/>
    <mergeCell ref="K8:N8"/>
    <mergeCell ref="A9:N9"/>
  </mergeCells>
  <phoneticPr fontId="22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2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356099-3E55-4B43-9CE1-55C3C529B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2 do uchwały 2.5 063</vt:lpstr>
      <vt:lpstr>'Załącznik 2 do uchwały 2.5 063'!kurs</vt:lpstr>
      <vt:lpstr>'Załącznik 2 do uchwały 2.5 063'!Obszar_wydruku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2025-10-28T12:55:00Z</cp:lastPrinted>
  <dcterms:created xsi:type="dcterms:W3CDTF">2016-04-12T10:40:23Z</dcterms:created>
  <dcterms:modified xsi:type="dcterms:W3CDTF">2025-12-10T16:04:09Z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