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.dziakowska\Desktop\2.7_62 po uchwale\na stronę\"/>
    </mc:Choice>
  </mc:AlternateContent>
  <xr:revisionPtr revIDLastSave="0" documentId="13_ncr:1_{BF5FE94B-F91F-4630-AD24-131EC6920004}" xr6:coauthVersionLast="47" xr6:coauthVersionMax="47" xr10:uidLastSave="{00000000-0000-0000-0000-000000000000}"/>
  <bookViews>
    <workbookView xWindow="0" yWindow="1536" windowWidth="23040" windowHeight="11100" tabRatio="589" xr2:uid="{00000000-000D-0000-FFFF-FFFF00000000}"/>
  </bookViews>
  <sheets>
    <sheet name="2.7_062 RWS" sheetId="4" r:id="rId1"/>
    <sheet name="Rewitalizacja" sheetId="3" state="hidden" r:id="rId2"/>
  </sheets>
  <definedNames>
    <definedName name="_xlnm._FilterDatabase" localSheetId="0" hidden="1">'2.7_062 RWS'!$A$3:$Q$21</definedName>
    <definedName name="daneRMR">#REF!</definedName>
    <definedName name="kurs" localSheetId="0">'2.7_062 RWS'!#REF!</definedName>
    <definedName name="kurs">#REF!</definedName>
    <definedName name="_xlnm.Print_Area" localSheetId="0">'2.7_062 RWS'!$A$1:$Q$26</definedName>
    <definedName name="projkekty">#REF!</definedName>
    <definedName name="rewitalizacja">Rewitalizacja!$A$1:$A$17</definedName>
    <definedName name="system">#REF!</definedName>
    <definedName name="_xlnm.Print_Titles" localSheetId="0">'2.7_062 RWS'!$3:$3</definedName>
    <definedName name="zakres">#REF!</definedName>
    <definedName name="zakres_1">#REF!</definedName>
    <definedName name="zakres_10">#REF!</definedName>
    <definedName name="zakres_11">#REF!</definedName>
    <definedName name="zakres_12">#REF!</definedName>
    <definedName name="zakres_13">#REF!</definedName>
    <definedName name="zakres_14">#REF!</definedName>
    <definedName name="zakres_15">#REF!</definedName>
    <definedName name="zakres_16">#REF!</definedName>
    <definedName name="zakres_17">#REF!</definedName>
    <definedName name="zakres_18">#REF!</definedName>
    <definedName name="zakres_19">#REF!</definedName>
    <definedName name="zakres_2">#REF!</definedName>
    <definedName name="zakres_20">#REF!</definedName>
    <definedName name="zakres_3">#REF!</definedName>
    <definedName name="zakres_4">#REF!</definedName>
    <definedName name="zakres_5">#REF!</definedName>
    <definedName name="zakres_6">#REF!</definedName>
    <definedName name="zakres_7">#REF!</definedName>
    <definedName name="zakres_8">#REF!</definedName>
    <definedName name="zakres_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4" l="1"/>
  <c r="I22" i="4"/>
  <c r="G22" i="4"/>
  <c r="F22" i="4"/>
  <c r="H21" i="4"/>
  <c r="H22" i="4" s="1"/>
  <c r="L15" i="4" l="1"/>
  <c r="H15" i="4"/>
  <c r="H16" i="4" s="1"/>
  <c r="J6" i="4"/>
  <c r="I6" i="4"/>
  <c r="G6" i="4"/>
  <c r="F6" i="4"/>
  <c r="F16" i="4"/>
  <c r="G16" i="4"/>
  <c r="I16" i="4"/>
  <c r="J16" i="4"/>
  <c r="H6" i="4" l="1"/>
</calcChain>
</file>

<file path=xl/sharedStrings.xml><?xml version="1.0" encoding="utf-8"?>
<sst xmlns="http://schemas.openxmlformats.org/spreadsheetml/2006/main" count="219" uniqueCount="80">
  <si>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</si>
  <si>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</si>
  <si>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</si>
  <si>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</si>
  <si>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</si>
  <si>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</si>
  <si>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</si>
  <si>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</si>
  <si>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</si>
  <si>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</si>
  <si>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</si>
  <si>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</si>
  <si>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</si>
  <si>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</si>
  <si>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</si>
  <si>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</si>
  <si>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</si>
  <si>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</si>
  <si>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</si>
  <si>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</si>
  <si>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</si>
  <si>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</si>
  <si>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</si>
  <si>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</si>
  <si>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</si>
  <si>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</si>
  <si>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</si>
  <si>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</si>
  <si>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</si>
  <si>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Mazowiecka Jednostka Wdrażania Programów Unijnych</t>
  </si>
  <si>
    <t>Brak danych</t>
  </si>
  <si>
    <t>SUMA:</t>
  </si>
  <si>
    <t>Próg wyczerpania alokacji***</t>
  </si>
  <si>
    <t>Projekty, które nie spełniły kryteriów wyboru projektów lub nie uzyskały wymaganej liczby punktów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</si>
  <si>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</si>
  <si>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</si>
  <si>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</si>
  <si>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</si>
  <si>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</si>
  <si>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</si>
  <si>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</si>
  <si>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</si>
  <si>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</si>
  <si>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</si>
  <si>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</si>
  <si>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</si>
  <si>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</si>
  <si>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</si>
  <si>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</si>
  <si>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</si>
  <si>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</si>
  <si>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</si>
  <si>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</si>
  <si>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</si>
  <si>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Gmina Miejska Legionowo</t>
  </si>
  <si>
    <t>Gmina Mrozy</t>
  </si>
  <si>
    <t>Gmina Lesznowola</t>
  </si>
  <si>
    <t>FEMA.02.07-IP.01-0A76/25</t>
  </si>
  <si>
    <t>Przywrócenie utraconej różnorodności biologicznej rzeki Utraty w m. Mroków</t>
  </si>
  <si>
    <t>Powiat Miński</t>
  </si>
  <si>
    <t>FEMA.02.07-IP.01-0AS5/25</t>
  </si>
  <si>
    <t>Ochrona różnorodności biologicznej i rodzimych gatunków roślinnych i zwierzęcych na terenach zabytkowego parku w Kątach – etap I</t>
  </si>
  <si>
    <t>Wyniki oceny projektów złożonych w ramach naboru konkurencyjnego nr FEMA.02.07-IP.01-062/25, Priorytet II „Fundusze Europejskie na zielony rozwój Mazowsza” dla Działania 2.7 „Bioróżnorodność”, Typ projektów: „Ochrona różnorodności biologicznej i rodzimych gatunków roślinnych i zwierzęcych na terenach miejskich i pozamiejskich”, programu Fundusze Europejskie dla Mazowsza 2021-2027- Region Warszawski Stołeczny</t>
  </si>
  <si>
    <t>FEMA.02.07-IP.01-0AB7/25</t>
  </si>
  <si>
    <t>Ochrona bioróżnorodności kluczowych obszarów węzłowych przyrodniczego systemu miasta Legionowo</t>
  </si>
  <si>
    <t>FEMA.02.07-IP.01-0ATH/25</t>
  </si>
  <si>
    <t>Zwiększenie różnorodności biologicznej w Gminie Mrozy poprzez ochronę i zwiększenie istniejących zasobów przyrodniczych.</t>
  </si>
  <si>
    <t>GMINA GRODZISK MAZOWIECKI</t>
  </si>
  <si>
    <t>FEMA.02.07-IP.01-0ATS/25</t>
  </si>
  <si>
    <t>Ochrona bioróżnorodności Gminy Grodzisk Mazowiecki poprzez renaturyzację i utworzenie zielonych przestrzeni publicznych w miejscowościach Kraśnicza Wola, Żuków i Książenice</t>
  </si>
  <si>
    <t>Wpływ projektu na ochronę gatunków i siedlisk</t>
  </si>
  <si>
    <t>Realizacja projektu na obszarze strategicznej interwencji</t>
  </si>
  <si>
    <t>Stan przygotowania projektu do realizacji</t>
  </si>
  <si>
    <t>13</t>
  </si>
  <si>
    <t>14</t>
  </si>
  <si>
    <t>15</t>
  </si>
  <si>
    <t>Gmina Wołomin</t>
  </si>
  <si>
    <t>FEMA.02.07-IP.01-0AS3/25</t>
  </si>
  <si>
    <t>Zwiększenie bioróżnorodności w przestrzeni miejskiej poprzez budowę Parku przy ul. Reja w Wołominie</t>
  </si>
  <si>
    <t>negatywna ocena ogólna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</si>
</sst>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  <numFmt numFmtId="166" formatCode="0.0"/>
  </numFmts>
  <fonts count="3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20"/>
      <color theme="1"/>
      <name val="Arial"/>
      <family val="2"/>
      <charset val="238"/>
    </font>
    <font>
      <sz val="20"/>
      <color theme="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sz val="24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24"/>
      <color theme="1"/>
      <name val="Czcionka tekstu podstawowego"/>
      <family val="2"/>
      <charset val="238"/>
    </font>
    <font>
      <sz val="24"/>
      <name val="Arial"/>
      <family val="2"/>
      <charset val="238"/>
    </font>
    <font>
      <sz val="24"/>
      <color theme="0"/>
      <name val="Czcionka tekstu podstawowego"/>
      <family val="2"/>
      <charset val="238"/>
    </font>
    <font>
      <sz val="24"/>
      <color rgb="FF000000"/>
      <name val="Arial"/>
      <family val="2"/>
      <charset val="238"/>
    </font>
    <font>
      <sz val="24"/>
      <color theme="3" tint="0.79998168889431442"/>
      <name val="Arial"/>
      <family val="2"/>
      <charset val="238"/>
    </font>
    <font>
      <sz val="24"/>
      <color theme="3" tint="0.59999389629810485"/>
      <name val="Czcionka tekstu podstawowego"/>
      <family val="2"/>
      <charset val="238"/>
    </font>
    <font>
      <sz val="24"/>
      <color theme="3" tint="0.59999389629810485"/>
      <name val="Arial"/>
      <family val="2"/>
      <charset val="238"/>
    </font>
    <font>
      <sz val="24"/>
      <color theme="0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11">
      <alignment horizontal="center" vertical="center" wrapText="1"/>
    </xf>
    <xf numFmtId="0" fontId="1" fillId="0" borderId="0"/>
    <xf numFmtId="0" fontId="21" fillId="0" borderId="0"/>
  </cellStyleXfs>
  <cellXfs count="71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/>
    <xf numFmtId="164" fontId="19" fillId="0" borderId="0" xfId="0" applyNumberFormat="1" applyFont="1"/>
    <xf numFmtId="0" fontId="0" fillId="34" borderId="0" xfId="0" applyFill="1"/>
    <xf numFmtId="44" fontId="19" fillId="0" borderId="0" xfId="0" applyNumberFormat="1" applyFont="1"/>
    <xf numFmtId="0" fontId="22" fillId="0" borderId="0" xfId="0" applyFont="1"/>
    <xf numFmtId="0" fontId="24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49" fontId="25" fillId="33" borderId="16" xfId="0" applyNumberFormat="1" applyFont="1" applyFill="1" applyBorder="1" applyAlignment="1">
      <alignment horizontal="center" vertical="center"/>
    </xf>
    <xf numFmtId="49" fontId="25" fillId="33" borderId="17" xfId="0" applyNumberFormat="1" applyFont="1" applyFill="1" applyBorder="1" applyAlignment="1">
      <alignment horizontal="center" vertical="center"/>
    </xf>
    <xf numFmtId="49" fontId="25" fillId="33" borderId="18" xfId="0" applyNumberFormat="1" applyFont="1" applyFill="1" applyBorder="1" applyAlignment="1">
      <alignment horizontal="center" vertical="center"/>
    </xf>
    <xf numFmtId="49" fontId="25" fillId="33" borderId="15" xfId="0" applyNumberFormat="1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49" fontId="25" fillId="33" borderId="16" xfId="0" applyNumberFormat="1" applyFont="1" applyFill="1" applyBorder="1" applyAlignment="1">
      <alignment horizontal="center" vertical="center" wrapText="1"/>
    </xf>
    <xf numFmtId="49" fontId="25" fillId="33" borderId="17" xfId="0" applyNumberFormat="1" applyFont="1" applyFill="1" applyBorder="1" applyAlignment="1">
      <alignment horizontal="center" vertical="center" wrapText="1"/>
    </xf>
    <xf numFmtId="0" fontId="27" fillId="35" borderId="10" xfId="0" applyFont="1" applyFill="1" applyBorder="1" applyAlignment="1">
      <alignment horizontal="center" vertical="center" wrapText="1"/>
    </xf>
    <xf numFmtId="49" fontId="25" fillId="33" borderId="15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165" fontId="27" fillId="0" borderId="10" xfId="0" applyNumberFormat="1" applyFont="1" applyBorder="1" applyAlignment="1">
      <alignment horizontal="center" vertical="center" wrapText="1"/>
    </xf>
    <xf numFmtId="2" fontId="27" fillId="0" borderId="10" xfId="0" applyNumberFormat="1" applyFont="1" applyBorder="1" applyAlignment="1">
      <alignment horizontal="center" vertical="center" wrapText="1"/>
    </xf>
    <xf numFmtId="10" fontId="30" fillId="0" borderId="10" xfId="0" applyNumberFormat="1" applyFont="1" applyBorder="1" applyAlignment="1">
      <alignment horizontal="center" vertical="center"/>
    </xf>
    <xf numFmtId="49" fontId="25" fillId="35" borderId="10" xfId="0" applyNumberFormat="1" applyFont="1" applyFill="1" applyBorder="1" applyAlignment="1">
      <alignment horizontal="center" vertical="center" wrapText="1"/>
    </xf>
    <xf numFmtId="165" fontId="27" fillId="35" borderId="10" xfId="0" applyNumberFormat="1" applyFont="1" applyFill="1" applyBorder="1" applyAlignment="1">
      <alignment horizontal="center" vertical="center" wrapText="1"/>
    </xf>
    <xf numFmtId="2" fontId="27" fillId="35" borderId="10" xfId="0" applyNumberFormat="1" applyFont="1" applyFill="1" applyBorder="1" applyAlignment="1">
      <alignment horizontal="center" vertical="center" wrapText="1"/>
    </xf>
    <xf numFmtId="10" fontId="30" fillId="35" borderId="10" xfId="0" applyNumberFormat="1" applyFont="1" applyFill="1" applyBorder="1" applyAlignment="1">
      <alignment horizontal="center" vertical="center"/>
    </xf>
    <xf numFmtId="49" fontId="25" fillId="33" borderId="0" xfId="0" applyNumberFormat="1" applyFont="1" applyFill="1" applyAlignment="1">
      <alignment horizontal="center" vertical="center"/>
    </xf>
    <xf numFmtId="166" fontId="30" fillId="35" borderId="10" xfId="0" applyNumberFormat="1" applyFont="1" applyFill="1" applyBorder="1" applyAlignment="1">
      <alignment horizontal="center" vertical="center"/>
    </xf>
    <xf numFmtId="166" fontId="30" fillId="0" borderId="10" xfId="0" applyNumberFormat="1" applyFont="1" applyBorder="1" applyAlignment="1">
      <alignment horizontal="center" vertical="center"/>
    </xf>
    <xf numFmtId="2" fontId="27" fillId="36" borderId="10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/>
    </xf>
    <xf numFmtId="44" fontId="22" fillId="0" borderId="0" xfId="0" applyNumberFormat="1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10" fontId="23" fillId="0" borderId="0" xfId="1" applyNumberFormat="1" applyFont="1" applyFill="1" applyBorder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0" fontId="27" fillId="33" borderId="10" xfId="0" applyFont="1" applyFill="1" applyBorder="1" applyAlignment="1">
      <alignment horizontal="center" vertical="center" wrapText="1"/>
    </xf>
    <xf numFmtId="165" fontId="27" fillId="33" borderId="10" xfId="0" applyNumberFormat="1" applyFont="1" applyFill="1" applyBorder="1" applyAlignment="1">
      <alignment horizontal="center" vertical="center" wrapText="1"/>
    </xf>
    <xf numFmtId="2" fontId="32" fillId="33" borderId="10" xfId="0" applyNumberFormat="1" applyFont="1" applyFill="1" applyBorder="1" applyAlignment="1">
      <alignment horizontal="center" vertical="center" wrapText="1"/>
    </xf>
    <xf numFmtId="10" fontId="33" fillId="33" borderId="10" xfId="0" applyNumberFormat="1" applyFont="1" applyFill="1" applyBorder="1" applyAlignment="1">
      <alignment horizontal="center" vertical="center"/>
    </xf>
    <xf numFmtId="0" fontId="32" fillId="33" borderId="10" xfId="0" applyFont="1" applyFill="1" applyBorder="1" applyAlignment="1">
      <alignment horizontal="center" vertical="center" wrapText="1"/>
    </xf>
    <xf numFmtId="2" fontId="29" fillId="36" borderId="10" xfId="0" applyNumberFormat="1" applyFont="1" applyFill="1" applyBorder="1" applyAlignment="1">
      <alignment horizontal="center" vertical="center" wrapText="1"/>
    </xf>
    <xf numFmtId="166" fontId="34" fillId="0" borderId="1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5" fontId="25" fillId="0" borderId="0" xfId="0" applyNumberFormat="1" applyFont="1"/>
    <xf numFmtId="49" fontId="28" fillId="33" borderId="10" xfId="0" applyNumberFormat="1" applyFont="1" applyFill="1" applyBorder="1" applyAlignment="1">
      <alignment horizontal="center" vertical="center" wrapText="1"/>
    </xf>
    <xf numFmtId="164" fontId="27" fillId="33" borderId="10" xfId="0" applyNumberFormat="1" applyFont="1" applyFill="1" applyBorder="1" applyAlignment="1">
      <alignment horizontal="center" vertical="center" wrapText="1"/>
    </xf>
    <xf numFmtId="7" fontId="27" fillId="33" borderId="10" xfId="0" applyNumberFormat="1" applyFont="1" applyFill="1" applyBorder="1" applyAlignment="1">
      <alignment horizontal="center" vertical="center" wrapText="1"/>
    </xf>
    <xf numFmtId="49" fontId="33" fillId="33" borderId="10" xfId="0" applyNumberFormat="1" applyFont="1" applyFill="1" applyBorder="1" applyAlignment="1">
      <alignment horizontal="center" vertical="center" wrapText="1"/>
    </xf>
    <xf numFmtId="10" fontId="31" fillId="35" borderId="10" xfId="0" applyNumberFormat="1" applyFont="1" applyFill="1" applyBorder="1" applyAlignment="1">
      <alignment horizontal="center" vertical="center"/>
    </xf>
    <xf numFmtId="165" fontId="27" fillId="33" borderId="0" xfId="0" applyNumberFormat="1" applyFont="1" applyFill="1" applyAlignment="1">
      <alignment horizontal="center" vertical="center" wrapText="1"/>
    </xf>
    <xf numFmtId="49" fontId="33" fillId="36" borderId="12" xfId="0" applyNumberFormat="1" applyFont="1" applyFill="1" applyBorder="1" applyAlignment="1">
      <alignment horizontal="center" vertical="center" wrapText="1"/>
    </xf>
    <xf numFmtId="49" fontId="33" fillId="36" borderId="13" xfId="0" applyNumberFormat="1" applyFont="1" applyFill="1" applyBorder="1" applyAlignment="1">
      <alignment horizontal="center" vertical="center" wrapText="1"/>
    </xf>
    <xf numFmtId="49" fontId="28" fillId="36" borderId="13" xfId="0" applyNumberFormat="1" applyFont="1" applyFill="1" applyBorder="1" applyAlignment="1">
      <alignment horizontal="center" vertical="center" wrapText="1"/>
    </xf>
    <xf numFmtId="164" fontId="27" fillId="36" borderId="13" xfId="0" applyNumberFormat="1" applyFont="1" applyFill="1" applyBorder="1" applyAlignment="1">
      <alignment horizontal="center" vertical="center" wrapText="1"/>
    </xf>
    <xf numFmtId="2" fontId="32" fillId="36" borderId="13" xfId="0" applyNumberFormat="1" applyFont="1" applyFill="1" applyBorder="1" applyAlignment="1">
      <alignment horizontal="center" vertical="center" wrapText="1"/>
    </xf>
    <xf numFmtId="0" fontId="32" fillId="36" borderId="14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0" fontId="26" fillId="33" borderId="13" xfId="0" applyFont="1" applyFill="1" applyBorder="1" applyAlignment="1">
      <alignment horizontal="center" vertical="center" wrapText="1"/>
    </xf>
    <xf numFmtId="0" fontId="26" fillId="33" borderId="14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/>
    </xf>
    <xf numFmtId="0" fontId="26" fillId="33" borderId="13" xfId="0" applyFont="1" applyFill="1" applyBorder="1" applyAlignment="1">
      <alignment horizontal="center" vertical="center"/>
    </xf>
    <xf numFmtId="0" fontId="26" fillId="33" borderId="14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49" fontId="25" fillId="0" borderId="12" xfId="0" applyNumberFormat="1" applyFont="1" applyBorder="1" applyAlignment="1">
      <alignment horizontal="center" vertical="center" wrapText="1"/>
    </xf>
    <xf numFmtId="49" fontId="25" fillId="0" borderId="13" xfId="0" applyNumberFormat="1" applyFont="1" applyBorder="1" applyAlignment="1">
      <alignment horizontal="center" vertical="center" wrapText="1"/>
    </xf>
    <xf numFmtId="49" fontId="25" fillId="0" borderId="14" xfId="0" applyNumberFormat="1" applyFont="1" applyBorder="1" applyAlignment="1">
      <alignment horizontal="center" vertical="center" wrapText="1"/>
    </xf>
  </cellXfs>
  <cellStyles count="46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2BF6A92-B0B6-417F-9EC5-E6C740049F92}"/>
    <cellStyle name="Normalny 3" xfId="45" xr:uid="{FE29395D-92ED-4B9C-90D5-540381F323C5}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showGridLines="0" tabSelected="1" view="pageBreakPreview" zoomScale="66" zoomScaleNormal="66" zoomScaleSheetLayoutView="66" workbookViewId="0">
      <selection sqref="A1:XFD1"/>
    </sheetView>
  </sheetViews>
  <sheetFormatPr defaultColWidth="8.69921875" defaultRowHeight="195" customHeight="1"/>
  <cols>
    <col min="1" max="1" width="9.59765625" style="9" customWidth="1"/>
    <col min="2" max="2" width="29.19921875" style="9" customWidth="1"/>
    <col min="3" max="3" width="39.59765625" style="8" customWidth="1"/>
    <col min="4" max="4" width="37.5" style="8" customWidth="1"/>
    <col min="5" max="5" width="60" style="8" customWidth="1"/>
    <col min="6" max="6" width="34.5" style="8" customWidth="1"/>
    <col min="7" max="7" width="37" style="8" customWidth="1"/>
    <col min="8" max="8" width="35.09765625" style="8" customWidth="1"/>
    <col min="9" max="9" width="32.3984375" style="8" customWidth="1"/>
    <col min="10" max="10" width="32.19921875" style="8" customWidth="1"/>
    <col min="11" max="11" width="26.3984375" style="8" customWidth="1"/>
    <col min="12" max="15" width="31.59765625" style="6" customWidth="1"/>
    <col min="16" max="16" width="24.19921875" style="6" customWidth="1"/>
    <col min="17" max="17" width="27.69921875" style="6" customWidth="1"/>
    <col min="18" max="18" width="38.8984375" style="2" customWidth="1"/>
    <col min="19" max="19" width="2.3984375" style="2" customWidth="1"/>
    <col min="20" max="20" width="25.19921875" style="2" customWidth="1"/>
    <col min="21" max="21" width="8.69921875" style="2"/>
    <col min="22" max="22" width="25.69921875" style="2" customWidth="1"/>
    <col min="23" max="23" width="8.69921875" style="2"/>
    <col min="24" max="24" width="9.3984375" style="2" bestFit="1" customWidth="1"/>
    <col min="25" max="26" width="9.09765625" style="2" bestFit="1" customWidth="1"/>
    <col min="27" max="16384" width="8.69921875" style="2"/>
  </cols>
  <sheetData>
    <row r="1" spans="1:20" ht="99.75" customHeight="1">
      <c r="A1" s="65" t="s">
        <v>62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7"/>
      <c r="R1" s="1"/>
    </row>
    <row r="2" spans="1:20" ht="103.5" customHeight="1">
      <c r="A2" s="62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4"/>
      <c r="R2" s="1"/>
    </row>
    <row r="3" spans="1:20" ht="198" customHeight="1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1" t="s">
        <v>12</v>
      </c>
      <c r="M3" s="11" t="s">
        <v>70</v>
      </c>
      <c r="N3" s="11" t="s">
        <v>71</v>
      </c>
      <c r="O3" s="11" t="s">
        <v>72</v>
      </c>
      <c r="P3" s="11" t="s">
        <v>13</v>
      </c>
      <c r="Q3" s="10" t="s">
        <v>14</v>
      </c>
      <c r="R3" s="1"/>
    </row>
    <row r="4" spans="1:20" ht="43.5" customHeight="1">
      <c r="A4" s="12" t="s">
        <v>15</v>
      </c>
      <c r="B4" s="13" t="s">
        <v>16</v>
      </c>
      <c r="C4" s="13" t="s">
        <v>17</v>
      </c>
      <c r="D4" s="13" t="s">
        <v>18</v>
      </c>
      <c r="E4" s="13" t="s">
        <v>19</v>
      </c>
      <c r="F4" s="13" t="s">
        <v>20</v>
      </c>
      <c r="G4" s="13" t="s">
        <v>21</v>
      </c>
      <c r="H4" s="13" t="s">
        <v>22</v>
      </c>
      <c r="I4" s="13" t="s">
        <v>23</v>
      </c>
      <c r="J4" s="13" t="s">
        <v>24</v>
      </c>
      <c r="K4" s="14" t="s">
        <v>25</v>
      </c>
      <c r="L4" s="15" t="s">
        <v>26</v>
      </c>
      <c r="M4" s="29" t="s">
        <v>73</v>
      </c>
      <c r="N4" s="29" t="s">
        <v>74</v>
      </c>
      <c r="O4" s="29" t="s">
        <v>75</v>
      </c>
      <c r="P4" s="13" t="s">
        <v>27</v>
      </c>
      <c r="Q4" s="14" t="s">
        <v>28</v>
      </c>
    </row>
    <row r="5" spans="1:20" ht="105" customHeight="1">
      <c r="A5" s="16">
        <v>1</v>
      </c>
      <c r="B5" s="32" t="s">
        <v>30</v>
      </c>
      <c r="C5" s="32" t="s">
        <v>30</v>
      </c>
      <c r="D5" s="32" t="s">
        <v>30</v>
      </c>
      <c r="E5" s="32" t="s">
        <v>30</v>
      </c>
      <c r="F5" s="32" t="s">
        <v>30</v>
      </c>
      <c r="G5" s="32" t="s">
        <v>30</v>
      </c>
      <c r="H5" s="32" t="s">
        <v>30</v>
      </c>
      <c r="I5" s="32" t="s">
        <v>30</v>
      </c>
      <c r="J5" s="32" t="s">
        <v>30</v>
      </c>
      <c r="K5" s="32" t="s">
        <v>30</v>
      </c>
      <c r="L5" s="32" t="s">
        <v>30</v>
      </c>
      <c r="M5" s="32" t="s">
        <v>30</v>
      </c>
      <c r="N5" s="32" t="s">
        <v>30</v>
      </c>
      <c r="O5" s="32" t="s">
        <v>30</v>
      </c>
      <c r="P5" s="32" t="s">
        <v>30</v>
      </c>
      <c r="Q5" s="43" t="s">
        <v>30</v>
      </c>
    </row>
    <row r="6" spans="1:20" ht="103.5" customHeight="1">
      <c r="A6" s="50" t="s">
        <v>30</v>
      </c>
      <c r="B6" s="50" t="s">
        <v>30</v>
      </c>
      <c r="C6" s="50" t="s">
        <v>30</v>
      </c>
      <c r="D6" s="50" t="s">
        <v>30</v>
      </c>
      <c r="E6" s="38" t="s">
        <v>31</v>
      </c>
      <c r="F6" s="39">
        <f>SUM(F1:F5)</f>
        <v>0</v>
      </c>
      <c r="G6" s="39">
        <f>SUM(G1:G5)</f>
        <v>0</v>
      </c>
      <c r="H6" s="39">
        <f>SUM(H1:H5)</f>
        <v>0</v>
      </c>
      <c r="I6" s="39">
        <f>SUM(I1:I5)</f>
        <v>0</v>
      </c>
      <c r="J6" s="39">
        <f>SUM(J1:J5)</f>
        <v>0</v>
      </c>
      <c r="K6" s="40" t="s">
        <v>30</v>
      </c>
      <c r="L6" s="41" t="s">
        <v>30</v>
      </c>
      <c r="M6" s="40" t="s">
        <v>30</v>
      </c>
      <c r="N6" s="40" t="s">
        <v>30</v>
      </c>
      <c r="O6" s="40" t="s">
        <v>30</v>
      </c>
      <c r="P6" s="42" t="s">
        <v>30</v>
      </c>
      <c r="Q6" s="42" t="s">
        <v>30</v>
      </c>
      <c r="R6" s="5"/>
      <c r="T6" s="3"/>
    </row>
    <row r="7" spans="1:20" ht="77.25" customHeight="1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70"/>
      <c r="R7" s="5"/>
      <c r="T7" s="3"/>
    </row>
    <row r="8" spans="1:20" ht="93.75" customHeight="1">
      <c r="A8" s="59" t="s">
        <v>32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1"/>
      <c r="T8" s="3"/>
    </row>
    <row r="9" spans="1:20" ht="184.5" customHeight="1">
      <c r="A9" s="10" t="s">
        <v>1</v>
      </c>
      <c r="B9" s="10" t="s">
        <v>2</v>
      </c>
      <c r="C9" s="10" t="s">
        <v>3</v>
      </c>
      <c r="D9" s="10" t="s">
        <v>4</v>
      </c>
      <c r="E9" s="10" t="s">
        <v>5</v>
      </c>
      <c r="F9" s="10" t="s">
        <v>6</v>
      </c>
      <c r="G9" s="10" t="s">
        <v>7</v>
      </c>
      <c r="H9" s="10" t="s">
        <v>8</v>
      </c>
      <c r="I9" s="10" t="s">
        <v>9</v>
      </c>
      <c r="J9" s="10" t="s">
        <v>10</v>
      </c>
      <c r="K9" s="10" t="s">
        <v>11</v>
      </c>
      <c r="L9" s="11" t="s">
        <v>12</v>
      </c>
      <c r="M9" s="11" t="s">
        <v>70</v>
      </c>
      <c r="N9" s="11" t="s">
        <v>71</v>
      </c>
      <c r="O9" s="11" t="s">
        <v>72</v>
      </c>
      <c r="P9" s="11" t="s">
        <v>13</v>
      </c>
      <c r="Q9" s="10" t="s">
        <v>14</v>
      </c>
      <c r="R9" s="1"/>
    </row>
    <row r="10" spans="1:20" ht="47.25" customHeight="1">
      <c r="A10" s="17" t="s">
        <v>15</v>
      </c>
      <c r="B10" s="18" t="s">
        <v>16</v>
      </c>
      <c r="C10" s="18" t="s">
        <v>17</v>
      </c>
      <c r="D10" s="18" t="s">
        <v>18</v>
      </c>
      <c r="E10" s="18" t="s">
        <v>19</v>
      </c>
      <c r="F10" s="18" t="s">
        <v>20</v>
      </c>
      <c r="G10" s="18" t="s">
        <v>21</v>
      </c>
      <c r="H10" s="18" t="s">
        <v>22</v>
      </c>
      <c r="I10" s="18" t="s">
        <v>23</v>
      </c>
      <c r="J10" s="18" t="s">
        <v>24</v>
      </c>
      <c r="K10" s="18" t="s">
        <v>25</v>
      </c>
      <c r="L10" s="20" t="s">
        <v>26</v>
      </c>
      <c r="M10" s="20" t="s">
        <v>73</v>
      </c>
      <c r="N10" s="20" t="s">
        <v>74</v>
      </c>
      <c r="O10" s="20" t="s">
        <v>75</v>
      </c>
      <c r="P10" s="20" t="s">
        <v>27</v>
      </c>
      <c r="Q10" s="18" t="s">
        <v>28</v>
      </c>
    </row>
    <row r="11" spans="1:20" ht="197.25" customHeight="1">
      <c r="A11" s="21" t="s">
        <v>15</v>
      </c>
      <c r="B11" s="16" t="s">
        <v>29</v>
      </c>
      <c r="C11" s="16" t="s">
        <v>65</v>
      </c>
      <c r="D11" s="16" t="s">
        <v>55</v>
      </c>
      <c r="E11" s="16" t="s">
        <v>66</v>
      </c>
      <c r="F11" s="22">
        <v>5884959.5999999996</v>
      </c>
      <c r="G11" s="22">
        <v>5884959.5999999996</v>
      </c>
      <c r="H11" s="22">
        <v>5002215.66</v>
      </c>
      <c r="I11" s="22">
        <v>2942479.8</v>
      </c>
      <c r="J11" s="22">
        <v>2059735.86</v>
      </c>
      <c r="K11" s="23">
        <v>31</v>
      </c>
      <c r="L11" s="24">
        <v>0.79487179487179482</v>
      </c>
      <c r="M11" s="31">
        <v>5</v>
      </c>
      <c r="N11" s="31">
        <v>0</v>
      </c>
      <c r="O11" s="31">
        <v>0</v>
      </c>
      <c r="P11" s="16">
        <v>79</v>
      </c>
      <c r="Q11" s="43" t="s">
        <v>30</v>
      </c>
    </row>
    <row r="12" spans="1:20" ht="159.9" customHeight="1">
      <c r="A12" s="25" t="s">
        <v>16</v>
      </c>
      <c r="B12" s="19" t="s">
        <v>29</v>
      </c>
      <c r="C12" s="19" t="s">
        <v>57</v>
      </c>
      <c r="D12" s="19" t="s">
        <v>56</v>
      </c>
      <c r="E12" s="19" t="s">
        <v>58</v>
      </c>
      <c r="F12" s="26">
        <v>300000</v>
      </c>
      <c r="G12" s="26">
        <v>300000</v>
      </c>
      <c r="H12" s="26">
        <v>150000</v>
      </c>
      <c r="I12" s="26">
        <v>150000</v>
      </c>
      <c r="J12" s="26">
        <v>0</v>
      </c>
      <c r="K12" s="27">
        <v>27</v>
      </c>
      <c r="L12" s="28">
        <v>0.69230769230769229</v>
      </c>
      <c r="M12" s="30">
        <v>5</v>
      </c>
      <c r="N12" s="30">
        <v>0</v>
      </c>
      <c r="O12" s="30">
        <v>0</v>
      </c>
      <c r="P12" s="19">
        <v>79</v>
      </c>
      <c r="Q12" s="51" t="s">
        <v>30</v>
      </c>
    </row>
    <row r="13" spans="1:20" ht="249.75" customHeight="1">
      <c r="A13" s="21" t="s">
        <v>17</v>
      </c>
      <c r="B13" s="16" t="s">
        <v>29</v>
      </c>
      <c r="C13" s="16" t="s">
        <v>68</v>
      </c>
      <c r="D13" s="16" t="s">
        <v>67</v>
      </c>
      <c r="E13" s="16" t="s">
        <v>69</v>
      </c>
      <c r="F13" s="22">
        <v>3945124.8</v>
      </c>
      <c r="G13" s="22">
        <v>3918064.8</v>
      </c>
      <c r="H13" s="22">
        <v>1959032.4</v>
      </c>
      <c r="I13" s="22">
        <v>1959032.4</v>
      </c>
      <c r="J13" s="22">
        <v>0</v>
      </c>
      <c r="K13" s="23">
        <v>26</v>
      </c>
      <c r="L13" s="24">
        <v>0.66666666666666663</v>
      </c>
      <c r="M13" s="31">
        <v>5</v>
      </c>
      <c r="N13" s="31">
        <v>0</v>
      </c>
      <c r="O13" s="31">
        <v>0</v>
      </c>
      <c r="P13" s="16">
        <v>79</v>
      </c>
      <c r="Q13" s="43" t="s">
        <v>30</v>
      </c>
    </row>
    <row r="14" spans="1:20" ht="203.25" customHeight="1">
      <c r="A14" s="25" t="s">
        <v>18</v>
      </c>
      <c r="B14" s="19" t="s">
        <v>29</v>
      </c>
      <c r="C14" s="19" t="s">
        <v>63</v>
      </c>
      <c r="D14" s="19" t="s">
        <v>54</v>
      </c>
      <c r="E14" s="19" t="s">
        <v>64</v>
      </c>
      <c r="F14" s="26">
        <v>3780425.38</v>
      </c>
      <c r="G14" s="26">
        <v>2192698.63</v>
      </c>
      <c r="H14" s="26">
        <v>1863793.79</v>
      </c>
      <c r="I14" s="26">
        <v>1108720.46</v>
      </c>
      <c r="J14" s="26">
        <v>755073.33</v>
      </c>
      <c r="K14" s="27">
        <v>22</v>
      </c>
      <c r="L14" s="28">
        <v>0.5641025641025641</v>
      </c>
      <c r="M14" s="30">
        <v>2</v>
      </c>
      <c r="N14" s="30">
        <v>0</v>
      </c>
      <c r="O14" s="30">
        <v>2</v>
      </c>
      <c r="P14" s="19">
        <v>79</v>
      </c>
      <c r="Q14" s="51" t="s">
        <v>30</v>
      </c>
    </row>
    <row r="15" spans="1:20" ht="228" customHeight="1">
      <c r="A15" s="21" t="s">
        <v>19</v>
      </c>
      <c r="B15" s="16" t="s">
        <v>29</v>
      </c>
      <c r="C15" s="16" t="s">
        <v>60</v>
      </c>
      <c r="D15" s="16" t="s">
        <v>59</v>
      </c>
      <c r="E15" s="16" t="s">
        <v>61</v>
      </c>
      <c r="F15" s="22">
        <v>1382796.48</v>
      </c>
      <c r="G15" s="22">
        <v>1382796.48</v>
      </c>
      <c r="H15" s="22">
        <f>I15+J15</f>
        <v>1175377</v>
      </c>
      <c r="I15" s="22">
        <v>691398.24</v>
      </c>
      <c r="J15" s="22">
        <v>483978.76</v>
      </c>
      <c r="K15" s="23">
        <v>22</v>
      </c>
      <c r="L15" s="24">
        <f>K15/39</f>
        <v>0.5641025641025641</v>
      </c>
      <c r="M15" s="31">
        <v>0</v>
      </c>
      <c r="N15" s="31">
        <v>0</v>
      </c>
      <c r="O15" s="31">
        <v>0</v>
      </c>
      <c r="P15" s="16">
        <v>79</v>
      </c>
      <c r="Q15" s="43" t="s">
        <v>30</v>
      </c>
    </row>
    <row r="16" spans="1:20" ht="119.4" customHeight="1">
      <c r="A16" s="50" t="s">
        <v>30</v>
      </c>
      <c r="B16" s="50" t="s">
        <v>30</v>
      </c>
      <c r="C16" s="50" t="s">
        <v>30</v>
      </c>
      <c r="D16" s="50" t="s">
        <v>30</v>
      </c>
      <c r="E16" s="47" t="s">
        <v>31</v>
      </c>
      <c r="F16" s="48">
        <f>SUM(F11:F15)</f>
        <v>15293306.259999998</v>
      </c>
      <c r="G16" s="48">
        <f>SUM(G11:G15)</f>
        <v>13678519.509999998</v>
      </c>
      <c r="H16" s="48">
        <f>SUM(H11:H15)</f>
        <v>10150418.850000001</v>
      </c>
      <c r="I16" s="48">
        <f>SUM(I11:I15)</f>
        <v>6851630.8999999994</v>
      </c>
      <c r="J16" s="48">
        <f>SUM(J11:J15)</f>
        <v>3298787.95</v>
      </c>
      <c r="K16" s="40" t="s">
        <v>30</v>
      </c>
      <c r="L16" s="40" t="s">
        <v>30</v>
      </c>
      <c r="M16" s="40" t="s">
        <v>30</v>
      </c>
      <c r="N16" s="40" t="s">
        <v>30</v>
      </c>
      <c r="O16" s="40" t="s">
        <v>30</v>
      </c>
      <c r="P16" s="40" t="s">
        <v>30</v>
      </c>
      <c r="Q16" s="42" t="s">
        <v>30</v>
      </c>
      <c r="R16" s="39"/>
    </row>
    <row r="17" spans="1:18" ht="72.599999999999994" customHeight="1">
      <c r="A17" s="53"/>
      <c r="B17" s="54"/>
      <c r="C17" s="54"/>
      <c r="D17" s="54"/>
      <c r="E17" s="55"/>
      <c r="F17" s="56"/>
      <c r="G17" s="56"/>
      <c r="H17" s="56"/>
      <c r="I17" s="56"/>
      <c r="J17" s="56"/>
      <c r="K17" s="57"/>
      <c r="L17" s="57"/>
      <c r="M17" s="57"/>
      <c r="N17" s="57"/>
      <c r="O17" s="57"/>
      <c r="P17" s="57"/>
      <c r="Q17" s="58"/>
      <c r="R17" s="52"/>
    </row>
    <row r="18" spans="1:18" ht="117.75" customHeight="1">
      <c r="A18" s="59" t="s">
        <v>33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1"/>
      <c r="R18" s="45"/>
    </row>
    <row r="19" spans="1:18" ht="201" customHeight="1">
      <c r="A19" s="10" t="s">
        <v>1</v>
      </c>
      <c r="B19" s="10" t="s">
        <v>2</v>
      </c>
      <c r="C19" s="10" t="s">
        <v>3</v>
      </c>
      <c r="D19" s="10" t="s">
        <v>4</v>
      </c>
      <c r="E19" s="10" t="s">
        <v>5</v>
      </c>
      <c r="F19" s="10" t="s">
        <v>6</v>
      </c>
      <c r="G19" s="10" t="s">
        <v>7</v>
      </c>
      <c r="H19" s="10" t="s">
        <v>8</v>
      </c>
      <c r="I19" s="10" t="s">
        <v>9</v>
      </c>
      <c r="J19" s="10" t="s">
        <v>10</v>
      </c>
      <c r="K19" s="10" t="s">
        <v>11</v>
      </c>
      <c r="L19" s="11" t="s">
        <v>12</v>
      </c>
      <c r="M19" s="11" t="s">
        <v>70</v>
      </c>
      <c r="N19" s="11" t="s">
        <v>71</v>
      </c>
      <c r="O19" s="11" t="s">
        <v>72</v>
      </c>
      <c r="P19" s="11" t="s">
        <v>13</v>
      </c>
      <c r="Q19" s="10" t="s">
        <v>14</v>
      </c>
      <c r="R19" s="46"/>
    </row>
    <row r="20" spans="1:18" ht="47.25" customHeight="1">
      <c r="A20" s="17" t="s">
        <v>15</v>
      </c>
      <c r="B20" s="18" t="s">
        <v>16</v>
      </c>
      <c r="C20" s="18" t="s">
        <v>17</v>
      </c>
      <c r="D20" s="18" t="s">
        <v>18</v>
      </c>
      <c r="E20" s="18" t="s">
        <v>19</v>
      </c>
      <c r="F20" s="18" t="s">
        <v>20</v>
      </c>
      <c r="G20" s="18" t="s">
        <v>21</v>
      </c>
      <c r="H20" s="18" t="s">
        <v>22</v>
      </c>
      <c r="I20" s="18" t="s">
        <v>23</v>
      </c>
      <c r="J20" s="18" t="s">
        <v>24</v>
      </c>
      <c r="K20" s="18" t="s">
        <v>25</v>
      </c>
      <c r="L20" s="20" t="s">
        <v>26</v>
      </c>
      <c r="M20" s="20" t="s">
        <v>73</v>
      </c>
      <c r="N20" s="20" t="s">
        <v>74</v>
      </c>
      <c r="O20" s="20" t="s">
        <v>75</v>
      </c>
      <c r="P20" s="20" t="s">
        <v>27</v>
      </c>
      <c r="Q20" s="18" t="s">
        <v>28</v>
      </c>
    </row>
    <row r="21" spans="1:18" ht="167.25" customHeight="1">
      <c r="A21" s="21" t="s">
        <v>20</v>
      </c>
      <c r="B21" s="16" t="s">
        <v>29</v>
      </c>
      <c r="C21" s="16" t="s">
        <v>77</v>
      </c>
      <c r="D21" s="16" t="s">
        <v>76</v>
      </c>
      <c r="E21" s="16" t="s">
        <v>78</v>
      </c>
      <c r="F21" s="22">
        <v>1390482.63</v>
      </c>
      <c r="G21" s="22">
        <v>1200946.8500000001</v>
      </c>
      <c r="H21" s="22">
        <f>I21+J21</f>
        <v>600473.42000000004</v>
      </c>
      <c r="I21" s="22">
        <v>600473.42000000004</v>
      </c>
      <c r="J21" s="22">
        <v>0</v>
      </c>
      <c r="K21" s="23" t="s">
        <v>79</v>
      </c>
      <c r="L21" s="43" t="s">
        <v>30</v>
      </c>
      <c r="M21" s="43" t="s">
        <v>30</v>
      </c>
      <c r="N21" s="43" t="s">
        <v>30</v>
      </c>
      <c r="O21" s="44" t="s">
        <v>30</v>
      </c>
      <c r="P21" s="16">
        <v>79</v>
      </c>
      <c r="Q21" s="43" t="s">
        <v>30</v>
      </c>
    </row>
    <row r="22" spans="1:18" ht="138.75" customHeight="1">
      <c r="A22" s="50" t="s">
        <v>30</v>
      </c>
      <c r="B22" s="50" t="s">
        <v>30</v>
      </c>
      <c r="C22" s="50" t="s">
        <v>30</v>
      </c>
      <c r="D22" s="50" t="s">
        <v>30</v>
      </c>
      <c r="E22" s="47" t="s">
        <v>31</v>
      </c>
      <c r="F22" s="48">
        <f>SUM(F21)</f>
        <v>1390482.63</v>
      </c>
      <c r="G22" s="48">
        <f>SUM(G21)</f>
        <v>1200946.8500000001</v>
      </c>
      <c r="H22" s="48">
        <f>SUM(H21)</f>
        <v>600473.42000000004</v>
      </c>
      <c r="I22" s="48">
        <f>SUM(I21)</f>
        <v>600473.42000000004</v>
      </c>
      <c r="J22" s="49">
        <f>SUM(J21)</f>
        <v>0</v>
      </c>
      <c r="K22" s="40" t="s">
        <v>30</v>
      </c>
      <c r="L22" s="40" t="s">
        <v>30</v>
      </c>
      <c r="M22" s="40" t="s">
        <v>30</v>
      </c>
      <c r="N22" s="40" t="s">
        <v>30</v>
      </c>
      <c r="O22" s="40" t="s">
        <v>30</v>
      </c>
      <c r="P22" s="40" t="s">
        <v>30</v>
      </c>
      <c r="Q22" s="42" t="s">
        <v>30</v>
      </c>
    </row>
    <row r="23" spans="1:18" ht="31.5" customHeight="1">
      <c r="A23" s="33"/>
      <c r="B23" s="33"/>
      <c r="C23" s="33"/>
      <c r="D23" s="33"/>
      <c r="E23" s="33"/>
      <c r="F23" s="34"/>
      <c r="G23" s="34"/>
      <c r="H23" s="34"/>
      <c r="I23" s="34"/>
      <c r="J23" s="34"/>
      <c r="K23" s="35"/>
      <c r="L23" s="36"/>
      <c r="M23" s="36"/>
      <c r="N23" s="36"/>
      <c r="O23" s="36"/>
      <c r="P23" s="37"/>
      <c r="Q23" s="36"/>
    </row>
    <row r="24" spans="1:18" ht="33" customHeight="1">
      <c r="A24" s="8" t="s">
        <v>34</v>
      </c>
      <c r="B24" s="7"/>
      <c r="C24" s="7"/>
      <c r="D24" s="7"/>
      <c r="E24" s="7"/>
    </row>
    <row r="25" spans="1:18" ht="27.75" customHeight="1">
      <c r="A25" s="8" t="s">
        <v>35</v>
      </c>
      <c r="B25" s="7"/>
      <c r="C25" s="7"/>
      <c r="D25" s="7"/>
      <c r="E25" s="7"/>
      <c r="F25" s="6"/>
      <c r="G25" s="6"/>
      <c r="H25" s="6"/>
      <c r="I25" s="6"/>
      <c r="J25" s="6"/>
      <c r="K25" s="6"/>
    </row>
    <row r="26" spans="1:18" ht="30" customHeight="1">
      <c r="A26" s="8" t="s">
        <v>36</v>
      </c>
      <c r="B26" s="7"/>
      <c r="C26" s="7"/>
      <c r="D26" s="7"/>
      <c r="E26" s="7"/>
    </row>
  </sheetData>
  <autoFilter ref="A3:Q21" xr:uid="{00000000-0009-0000-0000-000000000000}"/>
  <sortState xmlns:xlrd2="http://schemas.microsoft.com/office/spreadsheetml/2017/richdata2" ref="A5:Q5">
    <sortCondition descending="1" ref="K5"/>
  </sortState>
  <mergeCells count="5">
    <mergeCell ref="A18:Q18"/>
    <mergeCell ref="A2:Q2"/>
    <mergeCell ref="A1:Q1"/>
    <mergeCell ref="A8:Q8"/>
    <mergeCell ref="A7:Q7"/>
  </mergeCells>
  <phoneticPr fontId="20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24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17" sqref="A17"/>
    </sheetView>
  </sheetViews>
  <sheetFormatPr defaultRowHeight="13.8"/>
  <cols>
    <col min="1" max="1" width="25.8984375" customWidth="1"/>
  </cols>
  <sheetData>
    <row r="1" spans="1:1">
      <c r="A1" s="4" t="s">
        <v>37</v>
      </c>
    </row>
    <row r="2" spans="1:1">
      <c r="A2" s="4" t="s">
        <v>38</v>
      </c>
    </row>
    <row r="3" spans="1:1">
      <c r="A3" s="4" t="s">
        <v>39</v>
      </c>
    </row>
    <row r="4" spans="1:1">
      <c r="A4" s="4" t="s">
        <v>40</v>
      </c>
    </row>
    <row r="5" spans="1:1">
      <c r="A5" s="4" t="s">
        <v>41</v>
      </c>
    </row>
    <row r="6" spans="1:1">
      <c r="A6" s="4" t="s">
        <v>42</v>
      </c>
    </row>
    <row r="7" spans="1:1">
      <c r="A7" s="4" t="s">
        <v>43</v>
      </c>
    </row>
    <row r="8" spans="1:1">
      <c r="A8" s="4" t="s">
        <v>44</v>
      </c>
    </row>
    <row r="9" spans="1:1">
      <c r="A9" s="4" t="s">
        <v>45</v>
      </c>
    </row>
    <row r="10" spans="1:1">
      <c r="A10" s="4" t="s">
        <v>46</v>
      </c>
    </row>
    <row r="11" spans="1:1">
      <c r="A11" s="4" t="s">
        <v>47</v>
      </c>
    </row>
    <row r="12" spans="1:1">
      <c r="A12" s="4" t="s">
        <v>48</v>
      </c>
    </row>
    <row r="13" spans="1:1">
      <c r="A13" s="4" t="s">
        <v>49</v>
      </c>
    </row>
    <row r="14" spans="1:1">
      <c r="A14" s="4" t="s">
        <v>50</v>
      </c>
    </row>
    <row r="15" spans="1:1">
      <c r="A15" s="4" t="s">
        <v>51</v>
      </c>
    </row>
    <row r="16" spans="1:1">
      <c r="A16" s="4" t="s">
        <v>52</v>
      </c>
    </row>
    <row r="17" spans="1:1">
      <c r="A17" t="s">
        <v>53</v>
      </c>
    </row>
  </sheetData>
  <sortState xmlns:xlrd2="http://schemas.microsoft.com/office/spreadsheetml/2017/richdata2"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c10e364f886738e75022b443b31bada1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a080c72e70604d57ff76ec09d2b529b3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2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C9E445-3028-47C6-8DC3-4CC41A0A66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2.7_062 RWS</vt:lpstr>
      <vt:lpstr>Rewitalizacja</vt:lpstr>
      <vt:lpstr>'2.7_062 RWS'!Obszar_wydruku</vt:lpstr>
      <vt:lpstr>rewitalizacja</vt:lpstr>
      <vt:lpstr>'2.7_062 RWS'!Tytuły_wydruku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Dziakowska Hanna</cp:lastModifiedBy>
  <cp:revision/>
  <cp:lastPrinted>2026-01-23T14:10:46Z</cp:lastPrinted>
  <dcterms:created xsi:type="dcterms:W3CDTF">2016-04-12T10:40:23Z</dcterms:created>
  <dcterms:modified xsi:type="dcterms:W3CDTF">2026-02-10T13:19:15Z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