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grabowska\Desktop\FEMA\057\uchwała\II uchwała\"/>
    </mc:Choice>
  </mc:AlternateContent>
  <xr:revisionPtr revIDLastSave="0" documentId="13_ncr:1_{44BD624D-E56E-4DB0-B9FD-789A976A02FB}" xr6:coauthVersionLast="47" xr6:coauthVersionMax="47" xr10:uidLastSave="{00000000-0000-0000-0000-000000000000}"/>
  <bookViews>
    <workbookView xWindow="-108" yWindow="-108" windowWidth="23256" windowHeight="12696" tabRatio="589" xr2:uid="{00000000-000D-0000-FFFF-FFFF00000000}"/>
  </bookViews>
  <sheets>
    <sheet name="Zał. nr 2 -5.6_056 RWS" sheetId="4" r:id="rId1"/>
    <sheet name="Rewitalizacja" sheetId="3" state="hidden" r:id="rId2"/>
  </sheets>
  <definedNames>
    <definedName name="_xlnm._FilterDatabase" localSheetId="0" hidden="1">'Zał. nr 2 -5.6_056 RWS'!$A$4:$Q$27</definedName>
    <definedName name="daneRMR">#REF!</definedName>
    <definedName name="daneRWS">#REF!</definedName>
    <definedName name="kurs" localSheetId="0">'Zał. nr 2 -5.6_056 RWS'!#REF!</definedName>
    <definedName name="kurs">#REF!</definedName>
    <definedName name="_xlnm.Print_Area" localSheetId="0">'Zał. nr 2 -5.6_056 RWS'!$A$1:$Q$27</definedName>
    <definedName name="projkekty">#REF!</definedName>
    <definedName name="rewitalizacja">Rewitalizacja!$A$1:$A$17</definedName>
    <definedName name="system">#REF!</definedName>
    <definedName name="_xlnm.Print_Titles" localSheetId="0">'Zał. nr 2 -5.6_056 RWS'!$4:$4</definedName>
    <definedName name="zakres">#REF!</definedName>
    <definedName name="zakres_1">#REF!</definedName>
    <definedName name="zakres_10">#REF!</definedName>
    <definedName name="zakres_11">#REF!</definedName>
    <definedName name="zakres_12">#REF!</definedName>
    <definedName name="zakres_13">#REF!</definedName>
    <definedName name="zakres_14">#REF!</definedName>
    <definedName name="zakres_15">#REF!</definedName>
    <definedName name="zakres_16">#REF!</definedName>
    <definedName name="zakres_17">#REF!</definedName>
    <definedName name="zakres_18">#REF!</definedName>
    <definedName name="zakres_19">#REF!</definedName>
    <definedName name="zakres_2">#REF!</definedName>
    <definedName name="zakres_20">#REF!</definedName>
    <definedName name="zakres_3">#REF!</definedName>
    <definedName name="zakres_4">#REF!</definedName>
    <definedName name="zakres_5">#REF!</definedName>
    <definedName name="zakres_6">#REF!</definedName>
    <definedName name="zakres_7">#REF!</definedName>
    <definedName name="zakres_8">#REF!</definedName>
    <definedName name="zakres_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4" l="1"/>
  <c r="G9" i="4"/>
  <c r="H20" i="4"/>
  <c r="H23" i="4" s="1"/>
  <c r="F23" i="4"/>
  <c r="G23" i="4"/>
  <c r="I23" i="4"/>
  <c r="I9" i="4"/>
  <c r="J9" i="4"/>
  <c r="F9" i="4"/>
  <c r="H8" i="4"/>
  <c r="H6" i="4"/>
  <c r="J23" i="4"/>
  <c r="H9" i="4" l="1"/>
</calcChain>
</file>

<file path=xl/sharedStrings.xml><?xml version="1.0" encoding="utf-8"?>
<sst xmlns="http://schemas.openxmlformats.org/spreadsheetml/2006/main" count="215" uniqueCount="94">
  <si>
    <t xml:space="preserve">Załącznik nr 2 do uchwały nr ................... Zarządu Województwa Mazowieckiego z dnia ..................... </t>
  </si>
  <si>
    <t>Wyniki oceny projektów złożonych w ramach naboru konkurencyjnego nr FEMA.05.06-IP.01-057/25, Priorytet V „Fundusze Europejskie dla wyższej jakości życia na Mazowszu” dla Działania 5.6 „Ochrona zdrowia”, Typ projektów: „Inwestycje w infrastrukturę zdrowotną”, Tytuł naboru „Podstawowa Opieka Zdrowotna – wdrażanie standardu dostępności”, Funduszy Europejskich dla Mazowsza 2021-2027- Region Warszawski Stołeczny</t>
  </si>
  <si>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</si>
  <si>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</si>
  <si>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</si>
  <si>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</si>
  <si>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</si>
  <si>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</si>
  <si>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</si>
  <si>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</si>
  <si>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</si>
  <si>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</si>
  <si>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</si>
  <si>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</si>
  <si>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</si>
  <si>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Świadczenia z zakresu POZ w ramach modelu opieki koordynowanej (kryt. rozstrzygające nr 1)</t>
  </si>
  <si>
    <t>Wsparcie terenów wiejskich i obszarów z ograniczeniem dostępu do POZ, zgodnie z Mapą Potrzeb Zdrowotnych(kryt. rozstrzygające nr 2)</t>
  </si>
  <si>
    <t>Dochody gmin (kryt. rozstrzygające nr 3)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</si>
  <si>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</si>
  <si>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</si>
  <si>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</si>
  <si>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</si>
  <si>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</si>
  <si>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</si>
  <si>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</si>
  <si>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</si>
  <si>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</si>
  <si>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</si>
  <si>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</si>
  <si>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</si>
  <si>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</si>
  <si>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</si>
  <si>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</si>
  <si>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</si>
  <si>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</si>
  <si>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</si>
  <si>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</si>
  <si>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Mazowiecka Jednostka Wdrażania Programów Unijnych</t>
  </si>
  <si>
    <t>FEMA.05.06-IP.01-0A6P/25</t>
  </si>
  <si>
    <t>SAMODZIELNY PUBLICZNY ZAKŁAD OPIEKI ZDROWOTNEJ "PIASTUN"</t>
  </si>
  <si>
    <t>WDRAŻANIE STANDARDU DOSTĘPNOŚCI SPZOZ "PIASTUN"</t>
  </si>
  <si>
    <t>Brak danych</t>
  </si>
  <si>
    <t>FEMA.05.06-IP.01-09S6/25</t>
  </si>
  <si>
    <t>Centrum Medyczne Nadarzyn – Samodzielny Publiczny Gminny Zakład Opieki Zdrowotnej w Nadarzynie</t>
  </si>
  <si>
    <t>„Poprawa jakości obsługi pacjentów POZ poprzez modernizację infrastruktury zdrowotnej Centrum Medycznego Nadarzyn”</t>
  </si>
  <si>
    <t>SUMA:</t>
  </si>
  <si>
    <t>Próg wyczerpania alokacji***</t>
  </si>
  <si>
    <t>Nie dotyczy</t>
  </si>
  <si>
    <t>Projekty, które nie spełniły kryteriów wyboru projektów lub nie uzyskały wymaganej liczby punktów</t>
  </si>
  <si>
    <t>FEMA.05.06-IP.01-0A0U/25</t>
  </si>
  <si>
    <t>Samodzielny Zespół Publicznych Zakładów Lecznictwa Otwartego Warszawa-Ochota</t>
  </si>
  <si>
    <t>Wdrażanie standardów dostępności w POZ w SZPZLO Warszawa-Ochota</t>
  </si>
  <si>
    <t>FEMA.05.06-IP.01-0A6Z/25</t>
  </si>
  <si>
    <t>Niepubliczny Zakład Opieki Zdrowotnej Zdrowie Plus spółka cywilna D. Jasińska, K. Sikora-Humięcka</t>
  </si>
  <si>
    <t>Poprawa dostępu do podstawowej opieki zdrowotnej na warszawskim Ursusie poprzez stworzenie nowej przychodni POZ przy ul. Zagłoby 16 z uwzględnieniem  standardu dostępności</t>
  </si>
  <si>
    <t>FEMA.05.06-IP.01-09Q3/25</t>
  </si>
  <si>
    <t>Centrum Medyczne Jadów Spółka z ograniczoną odpowiedzialnością</t>
  </si>
  <si>
    <t>Zdrowie bez barier – poprawa dostępności placówki POZ poprzez modernizację budynku i systemów cyfrowych</t>
  </si>
  <si>
    <t>negatywna ocena ogólna</t>
  </si>
  <si>
    <t>FEMA.05.06-IP.01-09PV/25</t>
  </si>
  <si>
    <t>Zespół Opieki Zdrowotnej "Legionowo" Spółka z ograniczoną odpowiedzialnością</t>
  </si>
  <si>
    <t>Dostępność dla każdego – podniesienie poziomu dostępności ZOZ Legionowo poprzez zakup wyposażenia służącego osobom ze szczególnymi potrzebami</t>
  </si>
  <si>
    <t>negatywna ocena formalna</t>
  </si>
  <si>
    <t>FEMA.05.06-IP.01-0A1E/25</t>
  </si>
  <si>
    <t>Samodzielny Publiczny Zakład Opieki Zdrowotnej Wieliszew</t>
  </si>
  <si>
    <t>Dostosowanie ZOZ Wieliszew do potrzeb niepełnosprawnych</t>
  </si>
  <si>
    <t>FEMA.05.06-IP.01-09RM/25</t>
  </si>
  <si>
    <t>Samodzielny Zespół Publicznych Zakładów Lecznictwa Otwartego Warszawa Bemowo-Włochy</t>
  </si>
  <si>
    <t>SZPZLO Warszawa Bemowo-Włochy bliżej pacjenta – inwestycje w dostępność cyfrową</t>
  </si>
  <si>
    <t>projekt wycofany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</si>
  <si>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</si>
  <si>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</si>
  <si>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</si>
  <si>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</si>
  <si>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</si>
  <si>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</si>
  <si>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</si>
  <si>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</si>
  <si>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</si>
  <si>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</si>
  <si>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</si>
  <si>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</si>
  <si>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</si>
  <si>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</si>
  <si>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</si>
  <si>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</si>
  <si>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</si>
  <si>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</si>
  <si>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</si>
  <si>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</si>
  <si>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>Wsparcie terenów wiejskich i obszarów z ograniczeniem dostępu do POZ, zgodnie z Mapą Potrzeb Zdrowotnych (kryt. rozstrzygające nr 2)</t>
  </si>
  <si>
    <t>FEMA.05.06-IP.01-0A69/25</t>
  </si>
  <si>
    <t>Samodzielny Publiczny Zespół Opieki Zdrowotnej w Mińsku Mazowieckim</t>
  </si>
  <si>
    <t>Wdrażanie Standardu Dostępności w SPZOZ Mińsku Mazowieckim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</si>
</sst>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Czcionka tekstu podstawowego"/>
      <family val="2"/>
      <charset val="238"/>
    </font>
    <font>
      <sz val="14"/>
      <color rgb="FF000000"/>
      <name val="Arial"/>
      <family val="2"/>
      <charset val="238"/>
    </font>
    <font>
      <sz val="14"/>
      <color theme="0"/>
      <name val="Czcionka tekstu podstawowego"/>
      <family val="2"/>
      <charset val="238"/>
    </font>
    <font>
      <sz val="14"/>
      <color theme="3" tint="0.79998168889431442"/>
      <name val="Czcionka tekstu podstawowego"/>
      <family val="2"/>
      <charset val="238"/>
    </font>
    <font>
      <sz val="14"/>
      <color theme="3" tint="0.79998168889431442"/>
      <name val="Arial"/>
      <family val="2"/>
      <charset val="238"/>
    </font>
    <font>
      <sz val="14"/>
      <name val="Arial"/>
      <family val="2"/>
      <charset val="238"/>
    </font>
    <font>
      <sz val="14"/>
      <color theme="0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11">
      <alignment horizontal="center" vertical="center" wrapText="1"/>
    </xf>
    <xf numFmtId="0" fontId="1" fillId="0" borderId="0"/>
    <xf numFmtId="0" fontId="21" fillId="0" borderId="0"/>
  </cellStyleXfs>
  <cellXfs count="60">
    <xf numFmtId="0" fontId="0" fillId="0" borderId="0" xfId="0"/>
    <xf numFmtId="0" fontId="0" fillId="34" borderId="0" xfId="0" applyFill="1"/>
    <xf numFmtId="0" fontId="22" fillId="0" borderId="13" xfId="0" applyFont="1" applyBorder="1" applyAlignment="1">
      <alignment horizontal="left" vertical="top" wrapText="1"/>
    </xf>
    <xf numFmtId="0" fontId="22" fillId="0" borderId="0" xfId="0" applyFont="1" applyAlignment="1">
      <alignment vertical="center" wrapText="1"/>
    </xf>
    <xf numFmtId="0" fontId="22" fillId="0" borderId="0" xfId="0" applyFont="1"/>
    <xf numFmtId="0" fontId="23" fillId="0" borderId="1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49" fontId="22" fillId="33" borderId="18" xfId="0" applyNumberFormat="1" applyFont="1" applyFill="1" applyBorder="1" applyAlignment="1">
      <alignment horizontal="center" vertical="center"/>
    </xf>
    <xf numFmtId="49" fontId="22" fillId="33" borderId="19" xfId="0" applyNumberFormat="1" applyFont="1" applyFill="1" applyBorder="1" applyAlignment="1">
      <alignment horizontal="center" vertical="center"/>
    </xf>
    <xf numFmtId="49" fontId="22" fillId="33" borderId="20" xfId="0" applyNumberFormat="1" applyFont="1" applyFill="1" applyBorder="1" applyAlignment="1">
      <alignment horizontal="center" vertical="center"/>
    </xf>
    <xf numFmtId="49" fontId="22" fillId="33" borderId="16" xfId="0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44" fontId="24" fillId="0" borderId="10" xfId="0" applyNumberFormat="1" applyFont="1" applyBorder="1" applyAlignment="1">
      <alignment horizontal="center" vertical="center" wrapText="1"/>
    </xf>
    <xf numFmtId="165" fontId="24" fillId="0" borderId="10" xfId="0" applyNumberFormat="1" applyFont="1" applyBorder="1" applyAlignment="1">
      <alignment horizontal="center" vertical="center" wrapText="1"/>
    </xf>
    <xf numFmtId="2" fontId="24" fillId="0" borderId="17" xfId="0" applyNumberFormat="1" applyFont="1" applyBorder="1" applyAlignment="1">
      <alignment horizontal="center" vertical="center" wrapText="1"/>
    </xf>
    <xf numFmtId="10" fontId="25" fillId="0" borderId="10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44" fontId="24" fillId="35" borderId="10" xfId="0" applyNumberFormat="1" applyFont="1" applyFill="1" applyBorder="1" applyAlignment="1">
      <alignment horizontal="center" vertical="center" wrapText="1"/>
    </xf>
    <xf numFmtId="165" fontId="24" fillId="35" borderId="10" xfId="0" applyNumberFormat="1" applyFont="1" applyFill="1" applyBorder="1" applyAlignment="1">
      <alignment horizontal="center" vertical="center" wrapText="1"/>
    </xf>
    <xf numFmtId="2" fontId="24" fillId="35" borderId="17" xfId="0" applyNumberFormat="1" applyFont="1" applyFill="1" applyBorder="1" applyAlignment="1">
      <alignment horizontal="center" vertical="center" wrapText="1"/>
    </xf>
    <xf numFmtId="10" fontId="25" fillId="35" borderId="10" xfId="0" applyNumberFormat="1" applyFont="1" applyFill="1" applyBorder="1" applyAlignment="1">
      <alignment horizontal="center" vertical="center"/>
    </xf>
    <xf numFmtId="0" fontId="24" fillId="35" borderId="17" xfId="0" applyFont="1" applyFill="1" applyBorder="1" applyAlignment="1">
      <alignment horizontal="center" vertical="center" wrapText="1"/>
    </xf>
    <xf numFmtId="0" fontId="27" fillId="35" borderId="10" xfId="0" applyFont="1" applyFill="1" applyBorder="1" applyAlignment="1">
      <alignment horizontal="center" vertical="center" wrapText="1"/>
    </xf>
    <xf numFmtId="49" fontId="28" fillId="35" borderId="10" xfId="0" applyNumberFormat="1" applyFont="1" applyFill="1" applyBorder="1" applyAlignment="1">
      <alignment horizontal="center" vertical="center" wrapText="1"/>
    </xf>
    <xf numFmtId="49" fontId="29" fillId="35" borderId="10" xfId="0" applyNumberFormat="1" applyFont="1" applyFill="1" applyBorder="1" applyAlignment="1">
      <alignment horizontal="center" vertical="center" wrapText="1"/>
    </xf>
    <xf numFmtId="2" fontId="27" fillId="35" borderId="17" xfId="0" applyNumberFormat="1" applyFont="1" applyFill="1" applyBorder="1" applyAlignment="1">
      <alignment horizontal="center" vertical="center" wrapText="1"/>
    </xf>
    <xf numFmtId="10" fontId="28" fillId="35" borderId="10" xfId="1" applyNumberFormat="1" applyFont="1" applyFill="1" applyBorder="1" applyAlignment="1">
      <alignment horizontal="center" vertical="center" wrapText="1"/>
    </xf>
    <xf numFmtId="44" fontId="22" fillId="0" borderId="0" xfId="0" applyNumberFormat="1" applyFont="1"/>
    <xf numFmtId="164" fontId="22" fillId="0" borderId="0" xfId="0" applyNumberFormat="1" applyFont="1"/>
    <xf numFmtId="0" fontId="23" fillId="33" borderId="10" xfId="0" applyFont="1" applyFill="1" applyBorder="1" applyAlignment="1">
      <alignment horizontal="center" vertical="center" wrapText="1"/>
    </xf>
    <xf numFmtId="49" fontId="22" fillId="33" borderId="18" xfId="0" applyNumberFormat="1" applyFont="1" applyFill="1" applyBorder="1" applyAlignment="1">
      <alignment horizontal="center" vertical="center" wrapText="1"/>
    </xf>
    <xf numFmtId="49" fontId="22" fillId="33" borderId="0" xfId="0" applyNumberFormat="1" applyFont="1" applyFill="1" applyAlignment="1">
      <alignment horizontal="center" vertical="center" wrapText="1"/>
    </xf>
    <xf numFmtId="49" fontId="22" fillId="33" borderId="10" xfId="0" applyNumberFormat="1" applyFont="1" applyFill="1" applyBorder="1" applyAlignment="1">
      <alignment horizontal="center" vertical="center" wrapText="1"/>
    </xf>
    <xf numFmtId="49" fontId="22" fillId="33" borderId="19" xfId="0" applyNumberFormat="1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49" fontId="22" fillId="33" borderId="16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2" fontId="24" fillId="0" borderId="10" xfId="0" applyNumberFormat="1" applyFont="1" applyBorder="1" applyAlignment="1">
      <alignment horizontal="center" vertical="center" wrapText="1"/>
    </xf>
    <xf numFmtId="49" fontId="22" fillId="36" borderId="10" xfId="0" applyNumberFormat="1" applyFont="1" applyFill="1" applyBorder="1" applyAlignment="1">
      <alignment horizontal="center" vertical="center" wrapText="1"/>
    </xf>
    <xf numFmtId="0" fontId="24" fillId="36" borderId="10" xfId="0" applyFont="1" applyFill="1" applyBorder="1" applyAlignment="1">
      <alignment horizontal="center" vertical="center" wrapText="1"/>
    </xf>
    <xf numFmtId="44" fontId="24" fillId="36" borderId="10" xfId="0" applyNumberFormat="1" applyFont="1" applyFill="1" applyBorder="1" applyAlignment="1">
      <alignment horizontal="center" vertical="center" wrapText="1"/>
    </xf>
    <xf numFmtId="165" fontId="24" fillId="36" borderId="10" xfId="0" applyNumberFormat="1" applyFont="1" applyFill="1" applyBorder="1" applyAlignment="1">
      <alignment horizontal="center" vertical="center" wrapText="1"/>
    </xf>
    <xf numFmtId="2" fontId="24" fillId="36" borderId="10" xfId="0" applyNumberFormat="1" applyFont="1" applyFill="1" applyBorder="1" applyAlignment="1">
      <alignment horizontal="center" vertical="center" wrapText="1"/>
    </xf>
    <xf numFmtId="10" fontId="25" fillId="36" borderId="10" xfId="0" applyNumberFormat="1" applyFont="1" applyFill="1" applyBorder="1" applyAlignment="1">
      <alignment horizontal="center" vertical="center"/>
    </xf>
    <xf numFmtId="2" fontId="27" fillId="35" borderId="10" xfId="0" applyNumberFormat="1" applyFont="1" applyFill="1" applyBorder="1" applyAlignment="1">
      <alignment horizontal="center" vertical="center" wrapText="1"/>
    </xf>
    <xf numFmtId="10" fontId="28" fillId="35" borderId="10" xfId="0" applyNumberFormat="1" applyFont="1" applyFill="1" applyBorder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44" fontId="22" fillId="0" borderId="0" xfId="0" applyNumberFormat="1" applyFont="1" applyAlignment="1">
      <alignment vertical="center"/>
    </xf>
    <xf numFmtId="2" fontId="30" fillId="0" borderId="0" xfId="0" applyNumberFormat="1" applyFont="1" applyAlignment="1">
      <alignment horizontal="center" vertical="center"/>
    </xf>
    <xf numFmtId="10" fontId="30" fillId="0" borderId="0" xfId="1" applyNumberFormat="1" applyFont="1" applyFill="1" applyBorder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0" fontId="31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</cellXfs>
  <cellStyles count="46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4" xr:uid="{B2BF6A92-B0B6-417F-9EC5-E6C740049F92}"/>
    <cellStyle name="Normalny 3" xfId="45" xr:uid="{FE29395D-92ED-4B9C-90D5-540381F323C5}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showGridLines="0" tabSelected="1" view="pageBreakPreview" topLeftCell="D4" zoomScale="66" zoomScaleNormal="66" zoomScaleSheetLayoutView="66" workbookViewId="0">
      <selection activeCell="D6" sqref="A1:XFD1048576"/>
    </sheetView>
  </sheetViews>
  <sheetFormatPr defaultColWidth="8.69921875" defaultRowHeight="17.399999999999999"/>
  <cols>
    <col min="1" max="1" width="14.59765625" style="59" customWidth="1"/>
    <col min="2" max="2" width="23" style="59" customWidth="1"/>
    <col min="3" max="3" width="34.09765625" style="58" customWidth="1"/>
    <col min="4" max="4" width="51.19921875" style="58" customWidth="1"/>
    <col min="5" max="5" width="56.19921875" style="58" customWidth="1"/>
    <col min="6" max="6" width="30.69921875" style="58" customWidth="1"/>
    <col min="7" max="7" width="29.5" style="58" customWidth="1"/>
    <col min="8" max="8" width="29.09765625" style="58" customWidth="1"/>
    <col min="9" max="9" width="29.19921875" style="58" customWidth="1"/>
    <col min="10" max="10" width="31.8984375" style="58" customWidth="1"/>
    <col min="11" max="11" width="19.09765625" style="58" customWidth="1"/>
    <col min="12" max="12" width="25.59765625" style="4" customWidth="1"/>
    <col min="13" max="15" width="24.8984375" style="4" customWidth="1"/>
    <col min="16" max="16" width="21.69921875" style="4" customWidth="1"/>
    <col min="17" max="17" width="22.69921875" style="4" customWidth="1"/>
    <col min="18" max="18" width="25.69921875" style="4" customWidth="1"/>
    <col min="19" max="19" width="2.3984375" style="4" customWidth="1"/>
    <col min="20" max="20" width="19.19921875" style="4" customWidth="1"/>
    <col min="21" max="21" width="8.69921875" style="4"/>
    <col min="22" max="22" width="25.69921875" style="4" customWidth="1"/>
    <col min="23" max="23" width="8.69921875" style="4"/>
    <col min="24" max="24" width="9.3984375" style="4" bestFit="1" customWidth="1"/>
    <col min="25" max="26" width="9.09765625" style="4" bestFit="1" customWidth="1"/>
    <col min="27" max="16384" width="8.69921875" style="4"/>
  </cols>
  <sheetData>
    <row r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3"/>
    </row>
    <row r="3" spans="1:2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3"/>
    </row>
    <row r="4" spans="1:20" ht="156.6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9" t="s">
        <v>19</v>
      </c>
      <c r="R4" s="3"/>
    </row>
    <row r="5" spans="1:20">
      <c r="A5" s="11" t="s">
        <v>20</v>
      </c>
      <c r="B5" s="12" t="s">
        <v>21</v>
      </c>
      <c r="C5" s="12" t="s">
        <v>22</v>
      </c>
      <c r="D5" s="12" t="s">
        <v>23</v>
      </c>
      <c r="E5" s="12" t="s">
        <v>24</v>
      </c>
      <c r="F5" s="12" t="s">
        <v>25</v>
      </c>
      <c r="G5" s="12" t="s">
        <v>26</v>
      </c>
      <c r="H5" s="12" t="s">
        <v>27</v>
      </c>
      <c r="I5" s="12" t="s">
        <v>28</v>
      </c>
      <c r="J5" s="12" t="s">
        <v>29</v>
      </c>
      <c r="K5" s="13" t="s">
        <v>30</v>
      </c>
      <c r="L5" s="14" t="s">
        <v>31</v>
      </c>
      <c r="M5" s="13" t="s">
        <v>32</v>
      </c>
      <c r="N5" s="13" t="s">
        <v>33</v>
      </c>
      <c r="O5" s="14" t="s">
        <v>34</v>
      </c>
      <c r="P5" s="12" t="s">
        <v>35</v>
      </c>
      <c r="Q5" s="13" t="s">
        <v>36</v>
      </c>
    </row>
    <row r="6" spans="1:20" ht="69.599999999999994">
      <c r="A6" s="15">
        <v>1</v>
      </c>
      <c r="B6" s="15" t="s">
        <v>37</v>
      </c>
      <c r="C6" s="15" t="s">
        <v>38</v>
      </c>
      <c r="D6" s="15" t="s">
        <v>39</v>
      </c>
      <c r="E6" s="16" t="s">
        <v>40</v>
      </c>
      <c r="F6" s="17">
        <v>1208659.74</v>
      </c>
      <c r="G6" s="17">
        <v>1208659.74</v>
      </c>
      <c r="H6" s="17">
        <f>I6+J6</f>
        <v>1027360.75</v>
      </c>
      <c r="I6" s="17">
        <v>604329.85</v>
      </c>
      <c r="J6" s="17">
        <v>423030.9</v>
      </c>
      <c r="K6" s="18">
        <v>8</v>
      </c>
      <c r="L6" s="19">
        <v>0.72729999999999995</v>
      </c>
      <c r="M6" s="20">
        <v>5</v>
      </c>
      <c r="N6" s="20">
        <v>0</v>
      </c>
      <c r="O6" s="20">
        <v>3</v>
      </c>
      <c r="P6" s="15">
        <v>128</v>
      </c>
      <c r="Q6" s="21" t="s">
        <v>41</v>
      </c>
    </row>
    <row r="7" spans="1:20" ht="69.599999999999994">
      <c r="A7" s="22">
        <v>2</v>
      </c>
      <c r="B7" s="22" t="s">
        <v>37</v>
      </c>
      <c r="C7" s="22" t="s">
        <v>91</v>
      </c>
      <c r="D7" s="22" t="s">
        <v>92</v>
      </c>
      <c r="E7" s="23" t="s">
        <v>93</v>
      </c>
      <c r="F7" s="24">
        <v>1999997.4</v>
      </c>
      <c r="G7" s="24">
        <v>1999997.4</v>
      </c>
      <c r="H7" s="24">
        <f>I7+J7</f>
        <v>1699997.7799999998</v>
      </c>
      <c r="I7" s="24">
        <v>999998.7</v>
      </c>
      <c r="J7" s="24">
        <v>699999.08</v>
      </c>
      <c r="K7" s="25">
        <v>8</v>
      </c>
      <c r="L7" s="26">
        <v>0.72729999999999995</v>
      </c>
      <c r="M7" s="27">
        <v>5</v>
      </c>
      <c r="N7" s="27">
        <v>0</v>
      </c>
      <c r="O7" s="27">
        <v>3</v>
      </c>
      <c r="P7" s="22">
        <v>128</v>
      </c>
      <c r="Q7" s="28"/>
    </row>
    <row r="8" spans="1:20" ht="69.599999999999994">
      <c r="A8" s="15">
        <v>3</v>
      </c>
      <c r="B8" s="15" t="s">
        <v>37</v>
      </c>
      <c r="C8" s="15" t="s">
        <v>42</v>
      </c>
      <c r="D8" s="15" t="s">
        <v>43</v>
      </c>
      <c r="E8" s="16" t="s">
        <v>44</v>
      </c>
      <c r="F8" s="17">
        <v>2014841.94</v>
      </c>
      <c r="G8" s="17">
        <v>2014841.94</v>
      </c>
      <c r="H8" s="17">
        <f>I8+J8</f>
        <v>1007420.96</v>
      </c>
      <c r="I8" s="17">
        <v>1007420.96</v>
      </c>
      <c r="J8" s="17">
        <v>0</v>
      </c>
      <c r="K8" s="18">
        <v>7</v>
      </c>
      <c r="L8" s="19">
        <v>0.63639999999999997</v>
      </c>
      <c r="M8" s="20">
        <v>5</v>
      </c>
      <c r="N8" s="20">
        <v>2</v>
      </c>
      <c r="O8" s="20">
        <v>0</v>
      </c>
      <c r="P8" s="15">
        <v>128</v>
      </c>
      <c r="Q8" s="21"/>
    </row>
    <row r="9" spans="1:20">
      <c r="A9" s="29" t="s">
        <v>41</v>
      </c>
      <c r="B9" s="29" t="s">
        <v>41</v>
      </c>
      <c r="C9" s="29" t="s">
        <v>41</v>
      </c>
      <c r="D9" s="29" t="s">
        <v>41</v>
      </c>
      <c r="E9" s="30" t="s">
        <v>45</v>
      </c>
      <c r="F9" s="24">
        <f>SUM(F6:F8)</f>
        <v>5223499.08</v>
      </c>
      <c r="G9" s="24">
        <f>SUM(G6:G8)</f>
        <v>5223499.08</v>
      </c>
      <c r="H9" s="24">
        <f>SUM(H6:H8)</f>
        <v>3734779.4899999998</v>
      </c>
      <c r="I9" s="24">
        <f>SUM(I6:I8)</f>
        <v>2611749.5099999998</v>
      </c>
      <c r="J9" s="24">
        <f>SUM(J6:J8)</f>
        <v>1123029.98</v>
      </c>
      <c r="K9" s="31" t="s">
        <v>41</v>
      </c>
      <c r="L9" s="32" t="s">
        <v>41</v>
      </c>
      <c r="M9" s="32" t="s">
        <v>41</v>
      </c>
      <c r="N9" s="32" t="s">
        <v>41</v>
      </c>
      <c r="O9" s="32" t="s">
        <v>41</v>
      </c>
      <c r="P9" s="32" t="s">
        <v>41</v>
      </c>
      <c r="Q9" s="32" t="s">
        <v>41</v>
      </c>
      <c r="R9" s="33"/>
      <c r="T9" s="34"/>
    </row>
    <row r="10" spans="1:20">
      <c r="A10" s="35" t="s">
        <v>46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3"/>
      <c r="T10" s="34"/>
    </row>
    <row r="11" spans="1:20" ht="156.6">
      <c r="A11" s="9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9" t="s">
        <v>12</v>
      </c>
      <c r="K11" s="9" t="s">
        <v>13</v>
      </c>
      <c r="L11" s="10" t="s">
        <v>14</v>
      </c>
      <c r="M11" s="10" t="s">
        <v>15</v>
      </c>
      <c r="N11" s="10" t="s">
        <v>90</v>
      </c>
      <c r="O11" s="10" t="s">
        <v>17</v>
      </c>
      <c r="P11" s="10" t="s">
        <v>18</v>
      </c>
      <c r="Q11" s="9" t="s">
        <v>19</v>
      </c>
      <c r="R11" s="33"/>
      <c r="T11" s="34"/>
    </row>
    <row r="12" spans="1:20">
      <c r="A12" s="36" t="s">
        <v>20</v>
      </c>
      <c r="B12" s="37" t="s">
        <v>21</v>
      </c>
      <c r="C12" s="38" t="s">
        <v>22</v>
      </c>
      <c r="D12" s="39" t="s">
        <v>23</v>
      </c>
      <c r="E12" s="37" t="s">
        <v>24</v>
      </c>
      <c r="F12" s="38" t="s">
        <v>25</v>
      </c>
      <c r="G12" s="38" t="s">
        <v>26</v>
      </c>
      <c r="H12" s="38" t="s">
        <v>27</v>
      </c>
      <c r="I12" s="38" t="s">
        <v>28</v>
      </c>
      <c r="J12" s="38" t="s">
        <v>29</v>
      </c>
      <c r="K12" s="38" t="s">
        <v>30</v>
      </c>
      <c r="L12" s="38" t="s">
        <v>31</v>
      </c>
      <c r="M12" s="38" t="s">
        <v>32</v>
      </c>
      <c r="N12" s="38" t="s">
        <v>33</v>
      </c>
      <c r="O12" s="38" t="s">
        <v>34</v>
      </c>
      <c r="P12" s="38" t="s">
        <v>35</v>
      </c>
      <c r="Q12" s="38" t="s">
        <v>36</v>
      </c>
      <c r="R12" s="33"/>
      <c r="T12" s="34"/>
    </row>
    <row r="13" spans="1:20">
      <c r="A13" s="15" t="s">
        <v>47</v>
      </c>
      <c r="B13" s="15" t="s">
        <v>47</v>
      </c>
      <c r="C13" s="15" t="s">
        <v>47</v>
      </c>
      <c r="D13" s="15" t="s">
        <v>47</v>
      </c>
      <c r="E13" s="15" t="s">
        <v>47</v>
      </c>
      <c r="F13" s="15" t="s">
        <v>47</v>
      </c>
      <c r="G13" s="15" t="s">
        <v>47</v>
      </c>
      <c r="H13" s="15" t="s">
        <v>47</v>
      </c>
      <c r="I13" s="15" t="s">
        <v>47</v>
      </c>
      <c r="J13" s="15" t="s">
        <v>47</v>
      </c>
      <c r="K13" s="15" t="s">
        <v>47</v>
      </c>
      <c r="L13" s="15" t="s">
        <v>47</v>
      </c>
      <c r="M13" s="15" t="s">
        <v>47</v>
      </c>
      <c r="N13" s="15" t="s">
        <v>47</v>
      </c>
      <c r="O13" s="15" t="s">
        <v>47</v>
      </c>
      <c r="P13" s="15" t="s">
        <v>47</v>
      </c>
      <c r="Q13" s="15" t="s">
        <v>47</v>
      </c>
      <c r="R13" s="33"/>
      <c r="T13" s="34"/>
    </row>
    <row r="14" spans="1:20">
      <c r="A14" s="35" t="s">
        <v>48</v>
      </c>
      <c r="B14" s="35"/>
      <c r="C14" s="35"/>
      <c r="D14" s="35"/>
      <c r="E14" s="35"/>
      <c r="F14" s="35"/>
      <c r="G14" s="35"/>
      <c r="H14" s="35"/>
      <c r="I14" s="35"/>
      <c r="J14" s="40"/>
      <c r="K14" s="35"/>
      <c r="L14" s="35"/>
      <c r="M14" s="35"/>
      <c r="N14" s="35"/>
      <c r="O14" s="35"/>
      <c r="P14" s="35"/>
      <c r="Q14" s="35"/>
      <c r="T14" s="34"/>
    </row>
    <row r="15" spans="1:20" ht="156.6">
      <c r="A15" s="9" t="s">
        <v>3</v>
      </c>
      <c r="B15" s="9" t="s">
        <v>4</v>
      </c>
      <c r="C15" s="9" t="s">
        <v>5</v>
      </c>
      <c r="D15" s="9" t="s">
        <v>6</v>
      </c>
      <c r="E15" s="9" t="s">
        <v>7</v>
      </c>
      <c r="F15" s="9" t="s">
        <v>8</v>
      </c>
      <c r="G15" s="9" t="s">
        <v>9</v>
      </c>
      <c r="H15" s="9" t="s">
        <v>10</v>
      </c>
      <c r="I15" s="9" t="s">
        <v>11</v>
      </c>
      <c r="J15" s="9" t="s">
        <v>12</v>
      </c>
      <c r="K15" s="9" t="s">
        <v>13</v>
      </c>
      <c r="L15" s="10" t="s">
        <v>14</v>
      </c>
      <c r="M15" s="10" t="s">
        <v>15</v>
      </c>
      <c r="N15" s="10" t="s">
        <v>90</v>
      </c>
      <c r="O15" s="10" t="s">
        <v>17</v>
      </c>
      <c r="P15" s="10" t="s">
        <v>18</v>
      </c>
      <c r="Q15" s="9" t="s">
        <v>19</v>
      </c>
      <c r="R15" s="3"/>
    </row>
    <row r="16" spans="1:20">
      <c r="A16" s="36" t="s">
        <v>20</v>
      </c>
      <c r="B16" s="39" t="s">
        <v>21</v>
      </c>
      <c r="C16" s="39" t="s">
        <v>22</v>
      </c>
      <c r="D16" s="39" t="s">
        <v>23</v>
      </c>
      <c r="E16" s="39" t="s">
        <v>24</v>
      </c>
      <c r="F16" s="39" t="s">
        <v>25</v>
      </c>
      <c r="G16" s="39" t="s">
        <v>26</v>
      </c>
      <c r="H16" s="39" t="s">
        <v>27</v>
      </c>
      <c r="I16" s="39" t="s">
        <v>28</v>
      </c>
      <c r="J16" s="39" t="s">
        <v>29</v>
      </c>
      <c r="K16" s="39" t="s">
        <v>30</v>
      </c>
      <c r="L16" s="41" t="s">
        <v>31</v>
      </c>
      <c r="M16" s="39" t="s">
        <v>32</v>
      </c>
      <c r="N16" s="41" t="s">
        <v>33</v>
      </c>
      <c r="O16" s="39" t="s">
        <v>34</v>
      </c>
      <c r="P16" s="41" t="s">
        <v>35</v>
      </c>
      <c r="Q16" s="39" t="s">
        <v>36</v>
      </c>
    </row>
    <row r="17" spans="1:17" ht="69.599999999999994">
      <c r="A17" s="42" t="s">
        <v>23</v>
      </c>
      <c r="B17" s="15" t="s">
        <v>37</v>
      </c>
      <c r="C17" s="15" t="s">
        <v>49</v>
      </c>
      <c r="D17" s="15" t="s">
        <v>50</v>
      </c>
      <c r="E17" s="16" t="s">
        <v>51</v>
      </c>
      <c r="F17" s="17">
        <v>1597084.76</v>
      </c>
      <c r="G17" s="17">
        <v>1597084.76</v>
      </c>
      <c r="H17" s="17">
        <v>798542.36</v>
      </c>
      <c r="I17" s="17">
        <v>798542.36</v>
      </c>
      <c r="J17" s="17">
        <v>0</v>
      </c>
      <c r="K17" s="43">
        <v>5</v>
      </c>
      <c r="L17" s="19">
        <v>0.45450000000000002</v>
      </c>
      <c r="M17" s="15">
        <v>5</v>
      </c>
      <c r="N17" s="15">
        <v>0</v>
      </c>
      <c r="O17" s="15">
        <v>0</v>
      </c>
      <c r="P17" s="15">
        <v>128</v>
      </c>
      <c r="Q17" s="21"/>
    </row>
    <row r="18" spans="1:17" ht="69.599999999999994">
      <c r="A18" s="44" t="s">
        <v>24</v>
      </c>
      <c r="B18" s="45" t="s">
        <v>37</v>
      </c>
      <c r="C18" s="45" t="s">
        <v>52</v>
      </c>
      <c r="D18" s="45" t="s">
        <v>53</v>
      </c>
      <c r="E18" s="46" t="s">
        <v>54</v>
      </c>
      <c r="F18" s="47">
        <v>1991603.85</v>
      </c>
      <c r="G18" s="47">
        <v>1991603.85</v>
      </c>
      <c r="H18" s="47">
        <v>993443.55</v>
      </c>
      <c r="I18" s="47">
        <v>993443.55</v>
      </c>
      <c r="J18" s="47">
        <v>0</v>
      </c>
      <c r="K18" s="48">
        <v>2</v>
      </c>
      <c r="L18" s="49">
        <v>0.18179999999999999</v>
      </c>
      <c r="M18" s="45">
        <v>2</v>
      </c>
      <c r="N18" s="45">
        <v>0</v>
      </c>
      <c r="O18" s="45">
        <v>0</v>
      </c>
      <c r="P18" s="45">
        <v>128</v>
      </c>
      <c r="Q18" s="45"/>
    </row>
    <row r="19" spans="1:17" ht="69.599999999999994">
      <c r="A19" s="42" t="s">
        <v>25</v>
      </c>
      <c r="B19" s="15" t="s">
        <v>37</v>
      </c>
      <c r="C19" s="15" t="s">
        <v>55</v>
      </c>
      <c r="D19" s="15" t="s">
        <v>56</v>
      </c>
      <c r="E19" s="16" t="s">
        <v>57</v>
      </c>
      <c r="F19" s="17">
        <v>1461533.72</v>
      </c>
      <c r="G19" s="17">
        <v>1460795.72</v>
      </c>
      <c r="H19" s="17">
        <v>730397.86</v>
      </c>
      <c r="I19" s="17">
        <v>730397.86</v>
      </c>
      <c r="J19" s="17">
        <v>0</v>
      </c>
      <c r="K19" s="43" t="s">
        <v>58</v>
      </c>
      <c r="L19" s="19"/>
      <c r="M19" s="15"/>
      <c r="N19" s="15"/>
      <c r="O19" s="15"/>
      <c r="P19" s="15">
        <v>128</v>
      </c>
      <c r="Q19" s="15"/>
    </row>
    <row r="20" spans="1:17" ht="69.599999999999994">
      <c r="A20" s="44" t="s">
        <v>26</v>
      </c>
      <c r="B20" s="45" t="s">
        <v>37</v>
      </c>
      <c r="C20" s="45" t="s">
        <v>59</v>
      </c>
      <c r="D20" s="45" t="s">
        <v>60</v>
      </c>
      <c r="E20" s="46" t="s">
        <v>61</v>
      </c>
      <c r="F20" s="47">
        <v>281123.38</v>
      </c>
      <c r="G20" s="47">
        <v>281123.38</v>
      </c>
      <c r="H20" s="47">
        <f>I20+J20</f>
        <v>238954.82</v>
      </c>
      <c r="I20" s="47">
        <v>140561.69</v>
      </c>
      <c r="J20" s="47">
        <v>98393.13</v>
      </c>
      <c r="K20" s="48" t="s">
        <v>62</v>
      </c>
      <c r="L20" s="49"/>
      <c r="M20" s="45"/>
      <c r="N20" s="45"/>
      <c r="O20" s="45"/>
      <c r="P20" s="45">
        <v>128</v>
      </c>
      <c r="Q20" s="45"/>
    </row>
    <row r="21" spans="1:17" ht="69.599999999999994">
      <c r="A21" s="42" t="s">
        <v>27</v>
      </c>
      <c r="B21" s="15" t="s">
        <v>37</v>
      </c>
      <c r="C21" s="15" t="s">
        <v>63</v>
      </c>
      <c r="D21" s="15" t="s">
        <v>64</v>
      </c>
      <c r="E21" s="16" t="s">
        <v>65</v>
      </c>
      <c r="F21" s="17">
        <v>999900</v>
      </c>
      <c r="G21" s="17">
        <v>999900</v>
      </c>
      <c r="H21" s="17">
        <v>849915</v>
      </c>
      <c r="I21" s="17">
        <v>849915</v>
      </c>
      <c r="J21" s="17">
        <v>0</v>
      </c>
      <c r="K21" s="43" t="s">
        <v>62</v>
      </c>
      <c r="L21" s="19"/>
      <c r="M21" s="15"/>
      <c r="N21" s="15"/>
      <c r="O21" s="15"/>
      <c r="P21" s="15">
        <v>128</v>
      </c>
      <c r="Q21" s="15"/>
    </row>
    <row r="22" spans="1:17" ht="69.599999999999994">
      <c r="A22" s="44" t="s">
        <v>28</v>
      </c>
      <c r="B22" s="45" t="s">
        <v>37</v>
      </c>
      <c r="C22" s="45" t="s">
        <v>66</v>
      </c>
      <c r="D22" s="45" t="s">
        <v>67</v>
      </c>
      <c r="E22" s="46" t="s">
        <v>68</v>
      </c>
      <c r="F22" s="47">
        <v>852390</v>
      </c>
      <c r="G22" s="47">
        <v>852390</v>
      </c>
      <c r="H22" s="47">
        <v>426195</v>
      </c>
      <c r="I22" s="47">
        <v>426195</v>
      </c>
      <c r="J22" s="47">
        <v>0</v>
      </c>
      <c r="K22" s="48" t="s">
        <v>69</v>
      </c>
      <c r="L22" s="49"/>
      <c r="M22" s="45"/>
      <c r="N22" s="45"/>
      <c r="O22" s="45"/>
      <c r="P22" s="45">
        <v>128</v>
      </c>
      <c r="Q22" s="45"/>
    </row>
    <row r="23" spans="1:17">
      <c r="A23" s="29" t="s">
        <v>41</v>
      </c>
      <c r="B23" s="28" t="s">
        <v>41</v>
      </c>
      <c r="C23" s="28" t="s">
        <v>41</v>
      </c>
      <c r="D23" s="28" t="s">
        <v>41</v>
      </c>
      <c r="E23" s="22" t="s">
        <v>45</v>
      </c>
      <c r="F23" s="24">
        <f t="shared" ref="F23:H23" si="0">SUM(F17:F22)</f>
        <v>7183635.71</v>
      </c>
      <c r="G23" s="24">
        <f t="shared" si="0"/>
        <v>7182897.71</v>
      </c>
      <c r="H23" s="24">
        <f t="shared" si="0"/>
        <v>4037448.59</v>
      </c>
      <c r="I23" s="24">
        <f>SUM(I17:I22)</f>
        <v>3939055.46</v>
      </c>
      <c r="J23" s="24">
        <f>SUM(J17:J18)</f>
        <v>0</v>
      </c>
      <c r="K23" s="50" t="s">
        <v>41</v>
      </c>
      <c r="L23" s="51" t="s">
        <v>41</v>
      </c>
      <c r="M23" s="28" t="s">
        <v>41</v>
      </c>
      <c r="N23" s="28" t="s">
        <v>41</v>
      </c>
      <c r="O23" s="28" t="s">
        <v>41</v>
      </c>
      <c r="P23" s="28" t="s">
        <v>41</v>
      </c>
      <c r="Q23" s="28" t="s">
        <v>41</v>
      </c>
    </row>
    <row r="24" spans="1:17">
      <c r="A24" s="52"/>
      <c r="B24" s="52"/>
      <c r="C24" s="52"/>
      <c r="D24" s="52"/>
      <c r="E24" s="52"/>
      <c r="F24" s="53"/>
      <c r="G24" s="53"/>
      <c r="H24" s="53"/>
      <c r="I24" s="53"/>
      <c r="J24" s="53"/>
      <c r="K24" s="54"/>
      <c r="L24" s="55"/>
      <c r="M24" s="55"/>
      <c r="N24" s="55"/>
      <c r="O24" s="55"/>
      <c r="P24" s="56"/>
      <c r="Q24" s="55"/>
    </row>
    <row r="25" spans="1:17" ht="18">
      <c r="A25" s="4" t="s">
        <v>70</v>
      </c>
      <c r="B25" s="57"/>
      <c r="C25" s="57"/>
      <c r="D25" s="57"/>
      <c r="E25" s="57"/>
    </row>
    <row r="26" spans="1:17" ht="18">
      <c r="A26" s="4" t="s">
        <v>71</v>
      </c>
      <c r="B26" s="57"/>
      <c r="C26" s="57"/>
      <c r="D26" s="57"/>
      <c r="E26" s="57"/>
      <c r="F26" s="4"/>
      <c r="G26" s="4"/>
      <c r="H26" s="4"/>
      <c r="I26" s="4"/>
      <c r="J26" s="4"/>
      <c r="K26" s="4"/>
    </row>
    <row r="27" spans="1:17" ht="18">
      <c r="A27" s="4" t="s">
        <v>72</v>
      </c>
      <c r="B27" s="57"/>
      <c r="C27" s="57"/>
      <c r="D27" s="57"/>
      <c r="E27" s="57"/>
    </row>
  </sheetData>
  <autoFilter ref="A4:Q27" xr:uid="{00000000-0009-0000-0000-000000000000}"/>
  <sortState xmlns:xlrd2="http://schemas.microsoft.com/office/spreadsheetml/2017/richdata2" ref="A6:Q6">
    <sortCondition descending="1" ref="K6"/>
  </sortState>
  <mergeCells count="5">
    <mergeCell ref="A1:Q1"/>
    <mergeCell ref="A2:Q2"/>
    <mergeCell ref="A3:Q3"/>
    <mergeCell ref="A14:Q14"/>
    <mergeCell ref="A10:Q10"/>
  </mergeCells>
  <phoneticPr fontId="20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27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17" sqref="A17"/>
    </sheetView>
  </sheetViews>
  <sheetFormatPr defaultRowHeight="13.8"/>
  <cols>
    <col min="1" max="1" width="25.8984375" customWidth="1"/>
  </cols>
  <sheetData>
    <row r="1" spans="1:1">
      <c r="A1" s="1" t="s">
        <v>73</v>
      </c>
    </row>
    <row r="2" spans="1:1">
      <c r="A2" s="1" t="s">
        <v>74</v>
      </c>
    </row>
    <row r="3" spans="1:1">
      <c r="A3" s="1" t="s">
        <v>75</v>
      </c>
    </row>
    <row r="4" spans="1:1">
      <c r="A4" s="1" t="s">
        <v>76</v>
      </c>
    </row>
    <row r="5" spans="1:1">
      <c r="A5" s="1" t="s">
        <v>77</v>
      </c>
    </row>
    <row r="6" spans="1:1">
      <c r="A6" s="1" t="s">
        <v>78</v>
      </c>
    </row>
    <row r="7" spans="1:1">
      <c r="A7" s="1" t="s">
        <v>79</v>
      </c>
    </row>
    <row r="8" spans="1:1">
      <c r="A8" s="1" t="s">
        <v>80</v>
      </c>
    </row>
    <row r="9" spans="1:1">
      <c r="A9" s="1" t="s">
        <v>81</v>
      </c>
    </row>
    <row r="10" spans="1:1">
      <c r="A10" s="1" t="s">
        <v>82</v>
      </c>
    </row>
    <row r="11" spans="1:1">
      <c r="A11" s="1" t="s">
        <v>83</v>
      </c>
    </row>
    <row r="12" spans="1:1">
      <c r="A12" s="1" t="s">
        <v>84</v>
      </c>
    </row>
    <row r="13" spans="1:1">
      <c r="A13" s="1" t="s">
        <v>85</v>
      </c>
    </row>
    <row r="14" spans="1:1">
      <c r="A14" s="1" t="s">
        <v>86</v>
      </c>
    </row>
    <row r="15" spans="1:1">
      <c r="A15" s="1" t="s">
        <v>87</v>
      </c>
    </row>
    <row r="16" spans="1:1">
      <c r="A16" s="1" t="s">
        <v>88</v>
      </c>
    </row>
    <row r="17" spans="1:1">
      <c r="A17" t="s">
        <v>89</v>
      </c>
    </row>
  </sheetData>
  <sortState xmlns:xlrd2="http://schemas.microsoft.com/office/spreadsheetml/2017/richdata2"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7ced2575d47dec448e86383cc4733c30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d2a2f8051dbb2e7aeb41c51465c9f77e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E1CBF4-0A6E-40BC-BDE1-B227D8C7B5F8}"/>
</file>

<file path=customXml/itemProps3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Zał. nr 2 -5.6_056 RWS</vt:lpstr>
      <vt:lpstr>Rewitalizacja</vt:lpstr>
      <vt:lpstr>'Zał. nr 2 -5.6_056 RWS'!Obszar_wydruku</vt:lpstr>
      <vt:lpstr>rewitalizacja</vt:lpstr>
      <vt:lpstr>'Zał. nr 2 -5.6_056 RWS'!Tytuły_wydruku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Grabowska Marta</cp:lastModifiedBy>
  <cp:revision/>
  <dcterms:created xsi:type="dcterms:W3CDTF">2016-04-12T10:40:23Z</dcterms:created>
  <dcterms:modified xsi:type="dcterms:W3CDTF">2025-12-08T11:37:49Z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