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FEMA\057\uchwała\II uchwała\"/>
    </mc:Choice>
  </mc:AlternateContent>
  <xr:revisionPtr revIDLastSave="0" documentId="13_ncr:1_{5077E8C0-7A08-429C-A6DE-A561766F2819}" xr6:coauthVersionLast="47" xr6:coauthVersionMax="47" xr10:uidLastSave="{00000000-0000-0000-0000-000000000000}"/>
  <bookViews>
    <workbookView xWindow="-108" yWindow="-108" windowWidth="23256" windowHeight="12696" tabRatio="589" xr2:uid="{00000000-000D-0000-FFFF-FFFF00000000}"/>
  </bookViews>
  <sheets>
    <sheet name="Zał. nr 1 -5.6_057 RMR" sheetId="4" r:id="rId1"/>
    <sheet name="Rewitalizacja" sheetId="3" state="hidden" r:id="rId2"/>
  </sheets>
  <definedNames>
    <definedName name="_xlnm._FilterDatabase" localSheetId="0" hidden="1">'Zał. nr 1 -5.6_057 RMR'!$A$4:$Q$34</definedName>
    <definedName name="daneRMR">#REF!</definedName>
    <definedName name="kurs" localSheetId="0">'Zał. nr 1 -5.6_057 RMR'!#REF!</definedName>
    <definedName name="kurs">#REF!</definedName>
    <definedName name="_xlnm.Print_Area" localSheetId="0">'Zał. nr 1 -5.6_057 RMR'!$A$1:$Q$34</definedName>
    <definedName name="projkekty">#REF!</definedName>
    <definedName name="rewitalizacja">Rewitalizacja!$A$1:$A$17</definedName>
    <definedName name="system">#REF!</definedName>
    <definedName name="_xlnm.Print_Titles" localSheetId="0">'Zał. nr 1 -5.6_057 RMR'!$4:$4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4" l="1"/>
  <c r="H19" i="4"/>
  <c r="I19" i="4"/>
  <c r="J19" i="4"/>
  <c r="F19" i="4"/>
  <c r="T8" i="4"/>
  <c r="J30" i="4" l="1"/>
  <c r="F30" i="4"/>
  <c r="G30" i="4"/>
  <c r="I30" i="4"/>
  <c r="H30" i="4" l="1"/>
</calcChain>
</file>

<file path=xl/sharedStrings.xml><?xml version="1.0" encoding="utf-8"?>
<sst xmlns="http://schemas.openxmlformats.org/spreadsheetml/2006/main" count="246" uniqueCount="116">
  <si>
    <t>Wyniki oceny projektów złożonych w ramach naboru konkurencyjnego nr FEMA.05.06-IP.01-057/25, Priorytet V „Fundusze Europejskie dla wyższej jakości życia na Mazowszu” dla Działania 5.6 „Ochrona Zdrowia”, Typ projektów: „Inwestycje w infrastrukturę zdrowotną” Tytuł naboru „Podstawowa Opieka Zdrowotna – wdrażanie standardu dostępności", Funduszy Europejskich dla Mazowsza 2021-2027- Region Mazowiecki Regionalny</t>
  </si>
  <si>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</si>
  <si>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</si>
  <si>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</si>
  <si>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</si>
  <si>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</si>
  <si>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</si>
  <si>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</si>
  <si>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</si>
  <si>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</si>
  <si>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</si>
  <si>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</si>
  <si>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</si>
  <si>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</si>
  <si>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Świadczenia z zakresu POZ w ramach modelu opieki koordynowanej (kryt. rozstrzygające nr 1)</t>
  </si>
  <si>
    <t>Wsparcie terenów wiejskich i obszarów z ograniczeniem dostępu do POZ, zgodnie z Mapą Potrzeb Zdrowotnych(kryt. rozstrzygające nr 2)</t>
  </si>
  <si>
    <t>Dochody gmin (kryt. rozstrzygające nr 3)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</si>
  <si>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</si>
  <si>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</si>
  <si>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</si>
  <si>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</si>
  <si>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</si>
  <si>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</si>
  <si>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</si>
  <si>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</si>
  <si>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</si>
  <si>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</si>
  <si>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</si>
  <si>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</si>
  <si>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</si>
  <si>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</si>
  <si>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</si>
  <si>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</si>
  <si>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</si>
  <si>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</si>
  <si>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</si>
  <si>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Mazowiecka Jednostka Wdrażania Programów Unijnych</t>
  </si>
  <si>
    <t>FEMA.05.06-IP.01-09DJ/25</t>
  </si>
  <si>
    <t>Gmina Belsk Duży</t>
  </si>
  <si>
    <t>Wdrożenie standardu dostępności poprzez rozbudowę, przebudowę budynku Samodzielnego Publicznego Zakładu Opieki Zdrowotnej BELMED w Belsku Dużym oraz przebudowę i zmianę sposobu użytkowania dwóch lokali mieszkalnych na usługi medyczne wraz z zagospodarowaniem terenu i urządzeniami budowlanymi</t>
  </si>
  <si>
    <t>Brak danych</t>
  </si>
  <si>
    <t>FEMA.05.06-IP.01-0A6Y/25</t>
  </si>
  <si>
    <t>Przychodnia Lekarza Rodzinnego Artur Płóciennik</t>
  </si>
  <si>
    <t>PODNIESIENIE STANDARDU ŚWIADCZEŃ Z ZAKRESU PODSTAWOWEJ OPIEKI ZDROWOTNEJ POPRZEZ OPTYMALIZACJĘ DOSTĘPNOŚCI</t>
  </si>
  <si>
    <t>FEMA.05.06-IP.01-09ZM/25</t>
  </si>
  <si>
    <t>ZDROWIE-Brudzeński Zakład Opieki Zdrowotnej Spółka z o.o.</t>
  </si>
  <si>
    <t>Zdrowie bez barier – dostępna przychodnia w Siecieniu</t>
  </si>
  <si>
    <t>FEMA.05.06-IP.01-0A2D/25</t>
  </si>
  <si>
    <t>Samodzielny Publiczny Zakład Opieki Zdrowotnej w Wildze</t>
  </si>
  <si>
    <t>PODNIESIENIE STANDARDÓW DOSTĘPNOŚCI I FUNKCJONALNOŚCI SPZOZ W GMINIE WILGA.</t>
  </si>
  <si>
    <t>SUMA:</t>
  </si>
  <si>
    <t>Próg wyczerpania alokacji***</t>
  </si>
  <si>
    <t>FEMA.05.06-IP.01-09PA/25</t>
  </si>
  <si>
    <t>Centrum Medyczno- Diagnostyczne Spółka z ograniczoną odpowiedzialnością</t>
  </si>
  <si>
    <t>Wdrażanie standardu dostępności w POZ Sadownem oraz POZ w Andrzejewie obejmujące prace budowlane, zakup wyposażenia, prace informatyczne.</t>
  </si>
  <si>
    <t>FEMA.05.06-IP.01-09D7/25</t>
  </si>
  <si>
    <t>SAMODZIELNY PUBLICZNY ZAKŁAD OPIEKI ZDROWOTNEJ GMINY PRZYŁĘK</t>
  </si>
  <si>
    <t>Przebudowa i dostosowanie obiektu do owiązujących norm w tym dostępu dla osób z niepełnosprawnościami  w SPZOZ gminy Przyłęk  filia w Załazach wraz z wyposażeniem oraz zwiększenie powierzchni użytkowej i wprowadzenie zabiegów Rehabilitacji.</t>
  </si>
  <si>
    <t>FEMA.05.06-IP.01-09PR/25</t>
  </si>
  <si>
    <t>Specjalistyczny Szpital Wojewódzki w Ciechanowie</t>
  </si>
  <si>
    <t>Wdrażanie standardu dostępności w zakresie POZ przez Specjalistyczny Szpital Wojewódzki w Ciechanowie</t>
  </si>
  <si>
    <t>FEMA.05.06-IP.01-09ML/25</t>
  </si>
  <si>
    <t>Samodzielny Publiczny Zespół Zakładów Opieki Zdrowotnej w Ostrowi Mazowieckiej</t>
  </si>
  <si>
    <t>Modernizacja i dostosowanie Powiatowej Przychodni w Ostrowi Mazowieckiej do standardów dostępności POZ</t>
  </si>
  <si>
    <t>FEMA.05.06-IP.01-09OS/25</t>
  </si>
  <si>
    <t>Samodzielny Publiczny Zespół Zakładów Opieki Zdrowotnej w Lipsku</t>
  </si>
  <si>
    <t>Modernizacja podjazdu dla osób ze szczególnymi potrzebami w SPZZOZ w Lipsku</t>
  </si>
  <si>
    <t>FEMA.05.06-IP.01-09ON/25</t>
  </si>
  <si>
    <t>Samodzielny Publiczny Zespół Zakładów Opieki Zdrowotnej w Żurominie</t>
  </si>
  <si>
    <t>Zwiększenie dostępności do Podstawowej Opieki Zdrowotnej w SPZZOZ w Żurominie dla osób z niepełnosprawnością.</t>
  </si>
  <si>
    <t>FEMA.05.06-IP.01-09QV/25</t>
  </si>
  <si>
    <t>ARION Med spółka z ograniczoną odpowiedzialnością</t>
  </si>
  <si>
    <t>Zwiększenie dostępności do Podstawowej Opieki Zdrowotnej poprzez zakup sprzętu i oprogramowania w Szpitalu ARION Med Sp. z o.o.</t>
  </si>
  <si>
    <t>FEMA.05.06-IP.01-0A1H/25</t>
  </si>
  <si>
    <t>Samodzielny Publiczny Zakład Opieki Zdrowotnej w Węgrowie</t>
  </si>
  <si>
    <t>Wsparcie POZ w SPZOZ w Węgrowie</t>
  </si>
  <si>
    <t>FEMA.05.06-IP.01-09YC/25</t>
  </si>
  <si>
    <t>Samodzielny Publiczny Zespół Zakładów Opieki Zdrowotnej - Szpital w Iłży</t>
  </si>
  <si>
    <t>Poprawa standardów dostępności w POZ  SPZZOZ – Szpital w Iłży</t>
  </si>
  <si>
    <t>Projekty, które nie spełniły kryteriów wyboru projektów lub nie uzyskały wymaganej liczby punktów</t>
  </si>
  <si>
    <t>FEMA.05.06-IP.01-09DY/25</t>
  </si>
  <si>
    <t>NIEPUBLICZNY ZAKŁAD OPIEKI ZDROWOTNEJ "MEDICUS CLINIC"  SPÓŁKA Z OGRANICZONĄ ODPOWIEDZIALNOŚCIĄ</t>
  </si>
  <si>
    <t>Utworzenie nowoczesnego, w pełni dostępnego i funkcjonalnego ośrodka podstawowej opieki zdrowotnej w Ciechanowie przy ul. Stefana Czarnieckiego</t>
  </si>
  <si>
    <t>Negatywna ocena ogólna</t>
  </si>
  <si>
    <t>Nie dotyczy</t>
  </si>
  <si>
    <t>FEMA.05.06-IP.01-0A4Y/25</t>
  </si>
  <si>
    <t>Zakład Opieki Zdrowotnej w Górznie Sp. z o.o.</t>
  </si>
  <si>
    <t>Poprawa dostępności i funkcjonalności Zakładu Opieki Zdrowotnej w Górznie.</t>
  </si>
  <si>
    <t>Negatywna ocena formalna</t>
  </si>
  <si>
    <t>FEMA.05.06-IP.01-09RZ/25</t>
  </si>
  <si>
    <t>VITAL-MED MERITUM spółka z ograniczoną odpowiedzialnością spółka komandytowa</t>
  </si>
  <si>
    <t>Rozbudowa wraz z przebudową budynku ośrodka zdrowia w zakresie posadowienia dźwigu osobowego zwiększającego dostępność dla osób ze szczególnymi potrzebami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</si>
  <si>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</si>
  <si>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</si>
  <si>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</si>
  <si>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</si>
  <si>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</si>
  <si>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</si>
  <si>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</si>
  <si>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</si>
  <si>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</si>
  <si>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</si>
  <si>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</si>
  <si>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</si>
  <si>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</si>
  <si>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</si>
  <si>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</si>
  <si>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</si>
  <si>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</si>
  <si>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</si>
  <si>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</si>
  <si>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</si>
  <si>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Wsparcie terenów wiejskich i obszarów z ograniczeniem dostępu do POZ, zgodnie z Mapą Potrzeb Zdrowotnych (kryt. rozstrzygające nr 2)</t>
  </si>
  <si>
    <t>14.</t>
  </si>
  <si>
    <t xml:space="preserve">Załącznik nr 1 do uchwały  nr ................... Zarządu Województwa Mazowieckiego z dnia ..................... </t>
  </si>
  <si>
    <t>Projekt skierowany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</si>
</sst>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4"/>
      <color rgb="FF000000"/>
      <name val="Arial"/>
      <family val="2"/>
      <charset val="238"/>
    </font>
    <font>
      <sz val="14"/>
      <color theme="0"/>
      <name val="Czcionka tekstu podstawowego"/>
      <family val="2"/>
      <charset val="238"/>
    </font>
    <font>
      <sz val="14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3" tint="0.79998168889431442"/>
      <name val="Czcionka tekstu podstawowego"/>
      <family val="2"/>
      <charset val="238"/>
    </font>
    <font>
      <sz val="14"/>
      <color theme="3" tint="0.79998168889431442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zcionka tekstu podstawowego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66">
    <xf numFmtId="0" fontId="0" fillId="0" borderId="0" xfId="0"/>
    <xf numFmtId="0" fontId="0" fillId="34" borderId="0" xfId="0" applyFill="1"/>
    <xf numFmtId="164" fontId="22" fillId="0" borderId="0" xfId="0" applyNumberFormat="1" applyFont="1"/>
    <xf numFmtId="0" fontId="22" fillId="0" borderId="0" xfId="0" applyFont="1" applyAlignment="1">
      <alignment vertical="center" wrapText="1"/>
    </xf>
    <xf numFmtId="0" fontId="22" fillId="0" borderId="0" xfId="0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9" xfId="0" applyNumberFormat="1" applyFont="1" applyFill="1" applyBorder="1" applyAlignment="1">
      <alignment horizontal="center" vertical="center"/>
    </xf>
    <xf numFmtId="49" fontId="22" fillId="33" borderId="20" xfId="0" applyNumberFormat="1" applyFont="1" applyFill="1" applyBorder="1" applyAlignment="1">
      <alignment horizontal="center" vertical="center"/>
    </xf>
    <xf numFmtId="49" fontId="22" fillId="33" borderId="16" xfId="0" applyNumberFormat="1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center" vertical="center" wrapText="1"/>
    </xf>
    <xf numFmtId="2" fontId="24" fillId="0" borderId="17" xfId="0" applyNumberFormat="1" applyFont="1" applyBorder="1" applyAlignment="1">
      <alignment horizontal="center" vertical="center" wrapText="1"/>
    </xf>
    <xf numFmtId="10" fontId="25" fillId="0" borderId="10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2" fontId="26" fillId="0" borderId="17" xfId="0" applyNumberFormat="1" applyFont="1" applyBorder="1" applyAlignment="1">
      <alignment horizontal="center" vertical="center" wrapText="1"/>
    </xf>
    <xf numFmtId="10" fontId="27" fillId="0" borderId="10" xfId="1" applyNumberFormat="1" applyFont="1" applyFill="1" applyBorder="1" applyAlignment="1">
      <alignment horizontal="center" vertical="center" wrapText="1"/>
    </xf>
    <xf numFmtId="44" fontId="22" fillId="0" borderId="0" xfId="0" applyNumberFormat="1" applyFont="1"/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44" fontId="24" fillId="35" borderId="10" xfId="0" applyNumberFormat="1" applyFont="1" applyFill="1" applyBorder="1" applyAlignment="1">
      <alignment horizontal="center" vertical="center" wrapText="1"/>
    </xf>
    <xf numFmtId="165" fontId="24" fillId="35" borderId="10" xfId="0" applyNumberFormat="1" applyFont="1" applyFill="1" applyBorder="1" applyAlignment="1">
      <alignment horizontal="center" vertical="center" wrapText="1"/>
    </xf>
    <xf numFmtId="2" fontId="24" fillId="35" borderId="17" xfId="0" applyNumberFormat="1" applyFont="1" applyFill="1" applyBorder="1" applyAlignment="1">
      <alignment horizontal="center" vertical="center" wrapText="1"/>
    </xf>
    <xf numFmtId="10" fontId="25" fillId="35" borderId="10" xfId="0" applyNumberFormat="1" applyFont="1" applyFill="1" applyBorder="1" applyAlignment="1">
      <alignment horizontal="center" vertical="center"/>
    </xf>
    <xf numFmtId="0" fontId="24" fillId="35" borderId="17" xfId="0" applyFont="1" applyFill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44" fontId="24" fillId="0" borderId="10" xfId="0" applyNumberFormat="1" applyFont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 wrapText="1"/>
    </xf>
    <xf numFmtId="44" fontId="24" fillId="36" borderId="10" xfId="0" applyNumberFormat="1" applyFont="1" applyFill="1" applyBorder="1" applyAlignment="1">
      <alignment horizontal="center" vertical="center" wrapText="1"/>
    </xf>
    <xf numFmtId="165" fontId="24" fillId="36" borderId="10" xfId="0" applyNumberFormat="1" applyFont="1" applyFill="1" applyBorder="1" applyAlignment="1">
      <alignment horizontal="center" vertical="center" wrapText="1"/>
    </xf>
    <xf numFmtId="2" fontId="24" fillId="36" borderId="17" xfId="0" applyNumberFormat="1" applyFont="1" applyFill="1" applyBorder="1" applyAlignment="1">
      <alignment horizontal="center" vertical="center" wrapText="1"/>
    </xf>
    <xf numFmtId="10" fontId="25" fillId="36" borderId="10" xfId="0" applyNumberFormat="1" applyFont="1" applyFill="1" applyBorder="1" applyAlignment="1">
      <alignment horizontal="center" vertical="center"/>
    </xf>
    <xf numFmtId="0" fontId="24" fillId="36" borderId="17" xfId="0" applyFont="1" applyFill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49" fontId="22" fillId="33" borderId="16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 wrapText="1"/>
    </xf>
    <xf numFmtId="2" fontId="24" fillId="35" borderId="10" xfId="0" applyNumberFormat="1" applyFont="1" applyFill="1" applyBorder="1" applyAlignment="1">
      <alignment horizontal="center" vertical="center" wrapText="1"/>
    </xf>
    <xf numFmtId="49" fontId="30" fillId="35" borderId="10" xfId="0" applyNumberFormat="1" applyFont="1" applyFill="1" applyBorder="1" applyAlignment="1">
      <alignment horizontal="center" vertical="center" wrapText="1"/>
    </xf>
    <xf numFmtId="2" fontId="29" fillId="35" borderId="10" xfId="0" applyNumberFormat="1" applyFont="1" applyFill="1" applyBorder="1" applyAlignment="1">
      <alignment horizontal="center" vertical="center" wrapText="1"/>
    </xf>
    <xf numFmtId="10" fontId="30" fillId="35" borderId="10" xfId="0" applyNumberFormat="1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7" fillId="0" borderId="0" xfId="0" applyNumberFormat="1" applyFont="1" applyAlignment="1">
      <alignment horizontal="center" vertical="center"/>
    </xf>
    <xf numFmtId="10" fontId="27" fillId="0" borderId="0" xfId="1" applyNumberFormat="1" applyFont="1" applyFill="1" applyBorder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1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4" fontId="24" fillId="0" borderId="17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32" fillId="35" borderId="10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view="pageBreakPreview" topLeftCell="J4" zoomScale="66" zoomScaleNormal="66" zoomScaleSheetLayoutView="66" workbookViewId="0">
      <selection activeCell="U4" sqref="U4"/>
    </sheetView>
  </sheetViews>
  <sheetFormatPr defaultColWidth="8.69921875" defaultRowHeight="17.399999999999999"/>
  <cols>
    <col min="1" max="1" width="7.09765625" style="55" customWidth="1"/>
    <col min="2" max="2" width="23" style="55" customWidth="1"/>
    <col min="3" max="3" width="27.69921875" style="54" customWidth="1"/>
    <col min="4" max="4" width="56.19921875" style="54" customWidth="1"/>
    <col min="5" max="5" width="66" style="54" customWidth="1"/>
    <col min="6" max="6" width="29.09765625" style="54" customWidth="1"/>
    <col min="7" max="7" width="29.5" style="54" customWidth="1"/>
    <col min="8" max="8" width="29.09765625" style="54" customWidth="1"/>
    <col min="9" max="9" width="29.19921875" style="54" customWidth="1"/>
    <col min="10" max="10" width="29.3984375" style="54" customWidth="1"/>
    <col min="11" max="11" width="19.09765625" style="54" customWidth="1"/>
    <col min="12" max="12" width="25.59765625" style="4" customWidth="1"/>
    <col min="13" max="13" width="31.8984375" style="4" customWidth="1"/>
    <col min="14" max="14" width="30.09765625" style="4" customWidth="1"/>
    <col min="15" max="15" width="29.69921875" style="4" customWidth="1"/>
    <col min="16" max="16" width="21.69921875" style="4" customWidth="1"/>
    <col min="17" max="17" width="22.69921875" style="4" customWidth="1"/>
    <col min="18" max="18" width="25.69921875" style="4" customWidth="1"/>
    <col min="19" max="19" width="2.3984375" style="4" customWidth="1"/>
    <col min="20" max="20" width="25.19921875" style="4" customWidth="1"/>
    <col min="21" max="21" width="8.69921875" style="4"/>
    <col min="22" max="22" width="25.69921875" style="4" customWidth="1"/>
    <col min="23" max="23" width="8.69921875" style="4"/>
    <col min="24" max="24" width="9.3984375" style="4" bestFit="1" customWidth="1"/>
    <col min="25" max="26" width="9.09765625" style="4" bestFit="1" customWidth="1"/>
    <col min="27" max="16384" width="8.69921875" style="4"/>
  </cols>
  <sheetData>
    <row r="1" spans="1:20">
      <c r="A1" s="57" t="s">
        <v>114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3"/>
    </row>
    <row r="2" spans="1:20">
      <c r="A2" s="58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  <c r="R2" s="3"/>
    </row>
    <row r="3" spans="1:20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3"/>
    </row>
    <row r="4" spans="1:20" ht="121.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5" t="s">
        <v>18</v>
      </c>
      <c r="R4" s="3"/>
    </row>
    <row r="5" spans="1:20">
      <c r="A5" s="7" t="s">
        <v>19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26</v>
      </c>
      <c r="I5" s="8" t="s">
        <v>27</v>
      </c>
      <c r="J5" s="8" t="s">
        <v>28</v>
      </c>
      <c r="K5" s="9" t="s">
        <v>29</v>
      </c>
      <c r="L5" s="10" t="s">
        <v>30</v>
      </c>
      <c r="M5" s="9" t="s">
        <v>31</v>
      </c>
      <c r="N5" s="9" t="s">
        <v>32</v>
      </c>
      <c r="O5" s="10" t="s">
        <v>33</v>
      </c>
      <c r="P5" s="8" t="s">
        <v>34</v>
      </c>
      <c r="Q5" s="9" t="s">
        <v>35</v>
      </c>
    </row>
    <row r="6" spans="1:20" ht="104.4">
      <c r="A6" s="11">
        <v>1</v>
      </c>
      <c r="B6" s="11" t="s">
        <v>36</v>
      </c>
      <c r="C6" s="11" t="s">
        <v>37</v>
      </c>
      <c r="D6" s="11" t="s">
        <v>38</v>
      </c>
      <c r="E6" s="11" t="s">
        <v>39</v>
      </c>
      <c r="F6" s="12">
        <v>6591743.1500000004</v>
      </c>
      <c r="G6" s="12">
        <v>3996263.68</v>
      </c>
      <c r="H6" s="12">
        <v>3396824.1</v>
      </c>
      <c r="I6" s="12">
        <v>3396824.1</v>
      </c>
      <c r="J6" s="12">
        <v>0</v>
      </c>
      <c r="K6" s="13">
        <v>10</v>
      </c>
      <c r="L6" s="14">
        <v>0.90910000000000002</v>
      </c>
      <c r="M6" s="15">
        <v>5</v>
      </c>
      <c r="N6" s="15">
        <v>2</v>
      </c>
      <c r="O6" s="15">
        <v>3</v>
      </c>
      <c r="P6" s="11">
        <v>128</v>
      </c>
      <c r="Q6" s="16" t="s">
        <v>40</v>
      </c>
    </row>
    <row r="7" spans="1:20" ht="69.599999999999994">
      <c r="A7" s="25">
        <v>2</v>
      </c>
      <c r="B7" s="25" t="s">
        <v>36</v>
      </c>
      <c r="C7" s="25" t="s">
        <v>41</v>
      </c>
      <c r="D7" s="25" t="s">
        <v>42</v>
      </c>
      <c r="E7" s="26" t="s">
        <v>43</v>
      </c>
      <c r="F7" s="27">
        <v>494081.79</v>
      </c>
      <c r="G7" s="27">
        <v>494081.79</v>
      </c>
      <c r="H7" s="27">
        <v>419969.5</v>
      </c>
      <c r="I7" s="27">
        <v>419969.5</v>
      </c>
      <c r="J7" s="27">
        <v>0</v>
      </c>
      <c r="K7" s="28">
        <v>9</v>
      </c>
      <c r="L7" s="29">
        <v>0.81820000000000004</v>
      </c>
      <c r="M7" s="30">
        <v>5</v>
      </c>
      <c r="N7" s="30">
        <v>1</v>
      </c>
      <c r="O7" s="30">
        <v>3</v>
      </c>
      <c r="P7" s="25">
        <v>128</v>
      </c>
      <c r="Q7" s="64" t="s">
        <v>115</v>
      </c>
      <c r="R7" s="22"/>
      <c r="T7" s="2"/>
    </row>
    <row r="8" spans="1:20" ht="69.599999999999994">
      <c r="A8" s="11">
        <v>3</v>
      </c>
      <c r="B8" s="11" t="s">
        <v>36</v>
      </c>
      <c r="C8" s="11" t="s">
        <v>44</v>
      </c>
      <c r="D8" s="11" t="s">
        <v>45</v>
      </c>
      <c r="E8" s="32" t="s">
        <v>46</v>
      </c>
      <c r="F8" s="12">
        <v>886826.73</v>
      </c>
      <c r="G8" s="12">
        <v>886826.73</v>
      </c>
      <c r="H8" s="12">
        <v>753802.59</v>
      </c>
      <c r="I8" s="12">
        <v>753802.59</v>
      </c>
      <c r="J8" s="12">
        <v>0</v>
      </c>
      <c r="K8" s="13">
        <v>9</v>
      </c>
      <c r="L8" s="14">
        <v>0.81820000000000004</v>
      </c>
      <c r="M8" s="15">
        <v>5</v>
      </c>
      <c r="N8" s="15">
        <v>1</v>
      </c>
      <c r="O8" s="15">
        <v>3</v>
      </c>
      <c r="P8" s="11">
        <v>128</v>
      </c>
      <c r="Q8" s="65" t="s">
        <v>115</v>
      </c>
      <c r="R8" s="22"/>
      <c r="T8" s="2" t="e">
        <f>#REF!+I7+I8+I9+I10+I11</f>
        <v>#REF!</v>
      </c>
    </row>
    <row r="9" spans="1:20" ht="69.599999999999994">
      <c r="A9" s="25">
        <v>4</v>
      </c>
      <c r="B9" s="25" t="s">
        <v>36</v>
      </c>
      <c r="C9" s="25" t="s">
        <v>47</v>
      </c>
      <c r="D9" s="25" t="s">
        <v>48</v>
      </c>
      <c r="E9" s="26" t="s">
        <v>49</v>
      </c>
      <c r="F9" s="27">
        <v>3923134.62</v>
      </c>
      <c r="G9" s="27">
        <v>3888874.62</v>
      </c>
      <c r="H9" s="27">
        <v>3305543.41</v>
      </c>
      <c r="I9" s="27">
        <v>3305543.41</v>
      </c>
      <c r="J9" s="27">
        <v>0</v>
      </c>
      <c r="K9" s="28">
        <v>9</v>
      </c>
      <c r="L9" s="29">
        <v>0.81820000000000004</v>
      </c>
      <c r="M9" s="30">
        <v>5</v>
      </c>
      <c r="N9" s="30">
        <v>1</v>
      </c>
      <c r="O9" s="30">
        <v>3</v>
      </c>
      <c r="P9" s="25">
        <v>128</v>
      </c>
      <c r="Q9" s="64" t="s">
        <v>115</v>
      </c>
      <c r="R9" s="22"/>
      <c r="T9" s="2"/>
    </row>
    <row r="10" spans="1:20" ht="69.599999999999994">
      <c r="A10" s="11">
        <v>5</v>
      </c>
      <c r="B10" s="11" t="s">
        <v>36</v>
      </c>
      <c r="C10" s="33" t="s">
        <v>52</v>
      </c>
      <c r="D10" s="33" t="s">
        <v>53</v>
      </c>
      <c r="E10" s="34" t="s">
        <v>54</v>
      </c>
      <c r="F10" s="35">
        <v>1998913.61</v>
      </c>
      <c r="G10" s="35">
        <v>1997683.61</v>
      </c>
      <c r="H10" s="35">
        <v>1698031.05</v>
      </c>
      <c r="I10" s="35">
        <v>1698031.05</v>
      </c>
      <c r="J10" s="35">
        <v>0</v>
      </c>
      <c r="K10" s="36">
        <v>9</v>
      </c>
      <c r="L10" s="37">
        <v>0.81820000000000004</v>
      </c>
      <c r="M10" s="38">
        <v>5</v>
      </c>
      <c r="N10" s="38">
        <v>1</v>
      </c>
      <c r="O10" s="38">
        <v>3</v>
      </c>
      <c r="P10" s="33">
        <v>128</v>
      </c>
      <c r="Q10" s="65" t="s">
        <v>115</v>
      </c>
      <c r="R10" s="22"/>
      <c r="T10" s="2"/>
    </row>
    <row r="11" spans="1:20" ht="87">
      <c r="A11" s="25">
        <v>6</v>
      </c>
      <c r="B11" s="25" t="s">
        <v>36</v>
      </c>
      <c r="C11" s="25" t="s">
        <v>55</v>
      </c>
      <c r="D11" s="25" t="s">
        <v>56</v>
      </c>
      <c r="E11" s="26" t="s">
        <v>57</v>
      </c>
      <c r="F11" s="27">
        <v>2001535.57</v>
      </c>
      <c r="G11" s="27">
        <v>1665796.56</v>
      </c>
      <c r="H11" s="27">
        <v>1249347.42</v>
      </c>
      <c r="I11" s="27">
        <v>1249347.42</v>
      </c>
      <c r="J11" s="27">
        <v>0</v>
      </c>
      <c r="K11" s="28">
        <v>9</v>
      </c>
      <c r="L11" s="29">
        <v>0.81820000000000004</v>
      </c>
      <c r="M11" s="30">
        <v>5</v>
      </c>
      <c r="N11" s="30">
        <v>1</v>
      </c>
      <c r="O11" s="30">
        <v>3</v>
      </c>
      <c r="P11" s="25">
        <v>128</v>
      </c>
      <c r="Q11" s="64" t="s">
        <v>115</v>
      </c>
      <c r="R11" s="22"/>
      <c r="T11" s="2"/>
    </row>
    <row r="12" spans="1:20" ht="69.599999999999994">
      <c r="A12" s="11">
        <v>7</v>
      </c>
      <c r="B12" s="11" t="s">
        <v>36</v>
      </c>
      <c r="C12" s="33" t="s">
        <v>58</v>
      </c>
      <c r="D12" s="33" t="s">
        <v>59</v>
      </c>
      <c r="E12" s="34" t="s">
        <v>60</v>
      </c>
      <c r="F12" s="35">
        <v>542316.24</v>
      </c>
      <c r="G12" s="35">
        <v>441190.58</v>
      </c>
      <c r="H12" s="35">
        <v>375011.93</v>
      </c>
      <c r="I12" s="35">
        <v>375011.93</v>
      </c>
      <c r="J12" s="35">
        <v>0</v>
      </c>
      <c r="K12" s="36">
        <v>8</v>
      </c>
      <c r="L12" s="37">
        <v>0.72729999999999995</v>
      </c>
      <c r="M12" s="38">
        <v>5</v>
      </c>
      <c r="N12" s="38">
        <v>0</v>
      </c>
      <c r="O12" s="38">
        <v>3</v>
      </c>
      <c r="P12" s="33">
        <v>128</v>
      </c>
      <c r="Q12" s="65" t="s">
        <v>115</v>
      </c>
      <c r="R12" s="22"/>
      <c r="T12" s="2"/>
    </row>
    <row r="13" spans="1:20" ht="69.599999999999994">
      <c r="A13" s="25">
        <v>8</v>
      </c>
      <c r="B13" s="25" t="s">
        <v>36</v>
      </c>
      <c r="C13" s="25" t="s">
        <v>61</v>
      </c>
      <c r="D13" s="25" t="s">
        <v>62</v>
      </c>
      <c r="E13" s="26" t="s">
        <v>63</v>
      </c>
      <c r="F13" s="27">
        <v>3996981.63</v>
      </c>
      <c r="G13" s="27">
        <v>3996981.63</v>
      </c>
      <c r="H13" s="27">
        <v>3397434.36</v>
      </c>
      <c r="I13" s="27">
        <v>3397434.36</v>
      </c>
      <c r="J13" s="27">
        <v>0</v>
      </c>
      <c r="K13" s="28">
        <v>8</v>
      </c>
      <c r="L13" s="29">
        <v>0.72729999999999995</v>
      </c>
      <c r="M13" s="30">
        <v>5</v>
      </c>
      <c r="N13" s="30">
        <v>0</v>
      </c>
      <c r="O13" s="30">
        <v>3</v>
      </c>
      <c r="P13" s="25">
        <v>128</v>
      </c>
      <c r="Q13" s="64" t="s">
        <v>115</v>
      </c>
      <c r="R13" s="22"/>
      <c r="T13" s="2"/>
    </row>
    <row r="14" spans="1:20" ht="69.599999999999994">
      <c r="A14" s="11">
        <v>9</v>
      </c>
      <c r="B14" s="11" t="s">
        <v>36</v>
      </c>
      <c r="C14" s="33" t="s">
        <v>64</v>
      </c>
      <c r="D14" s="33" t="s">
        <v>65</v>
      </c>
      <c r="E14" s="34" t="s">
        <v>66</v>
      </c>
      <c r="F14" s="35">
        <v>219340.69</v>
      </c>
      <c r="G14" s="35">
        <v>219340.69</v>
      </c>
      <c r="H14" s="35">
        <v>186439.56</v>
      </c>
      <c r="I14" s="35">
        <v>186439.56</v>
      </c>
      <c r="J14" s="35">
        <v>0</v>
      </c>
      <c r="K14" s="36">
        <v>8</v>
      </c>
      <c r="L14" s="37">
        <v>0.72729999999999995</v>
      </c>
      <c r="M14" s="38">
        <v>5</v>
      </c>
      <c r="N14" s="38">
        <v>0</v>
      </c>
      <c r="O14" s="38">
        <v>3</v>
      </c>
      <c r="P14" s="33">
        <v>128</v>
      </c>
      <c r="Q14" s="65" t="s">
        <v>115</v>
      </c>
      <c r="R14" s="22"/>
      <c r="T14" s="2"/>
    </row>
    <row r="15" spans="1:20" ht="69.599999999999994">
      <c r="A15" s="25">
        <v>10</v>
      </c>
      <c r="B15" s="25" t="s">
        <v>36</v>
      </c>
      <c r="C15" s="25" t="s">
        <v>67</v>
      </c>
      <c r="D15" s="25" t="s">
        <v>68</v>
      </c>
      <c r="E15" s="26" t="s">
        <v>69</v>
      </c>
      <c r="F15" s="27">
        <v>1919000</v>
      </c>
      <c r="G15" s="27">
        <v>1919000</v>
      </c>
      <c r="H15" s="27">
        <v>1631150</v>
      </c>
      <c r="I15" s="27">
        <v>1631150</v>
      </c>
      <c r="J15" s="27">
        <v>0</v>
      </c>
      <c r="K15" s="28">
        <v>8</v>
      </c>
      <c r="L15" s="29">
        <v>0.72729999999999995</v>
      </c>
      <c r="M15" s="30">
        <v>5</v>
      </c>
      <c r="N15" s="30">
        <v>0</v>
      </c>
      <c r="O15" s="30">
        <v>3</v>
      </c>
      <c r="P15" s="25">
        <v>128</v>
      </c>
      <c r="Q15" s="64" t="s">
        <v>115</v>
      </c>
      <c r="R15" s="22"/>
      <c r="T15" s="2"/>
    </row>
    <row r="16" spans="1:20" ht="69.599999999999994">
      <c r="A16" s="11">
        <v>11</v>
      </c>
      <c r="B16" s="11" t="s">
        <v>36</v>
      </c>
      <c r="C16" s="33" t="s">
        <v>70</v>
      </c>
      <c r="D16" s="33" t="s">
        <v>71</v>
      </c>
      <c r="E16" s="34" t="s">
        <v>72</v>
      </c>
      <c r="F16" s="35">
        <v>974309.43</v>
      </c>
      <c r="G16" s="35">
        <v>974309.43</v>
      </c>
      <c r="H16" s="35">
        <v>828162.99</v>
      </c>
      <c r="I16" s="35">
        <v>828162.99</v>
      </c>
      <c r="J16" s="35">
        <v>0</v>
      </c>
      <c r="K16" s="36">
        <v>8</v>
      </c>
      <c r="L16" s="37">
        <v>0.72729999999999995</v>
      </c>
      <c r="M16" s="38">
        <v>5</v>
      </c>
      <c r="N16" s="38">
        <v>0</v>
      </c>
      <c r="O16" s="38">
        <v>3</v>
      </c>
      <c r="P16" s="33">
        <v>128</v>
      </c>
      <c r="Q16" s="65" t="s">
        <v>115</v>
      </c>
      <c r="R16" s="22"/>
      <c r="T16" s="2"/>
    </row>
    <row r="17" spans="1:20" ht="69.599999999999994">
      <c r="A17" s="25">
        <v>12</v>
      </c>
      <c r="B17" s="25" t="s">
        <v>36</v>
      </c>
      <c r="C17" s="25" t="s">
        <v>73</v>
      </c>
      <c r="D17" s="25" t="s">
        <v>74</v>
      </c>
      <c r="E17" s="26" t="s">
        <v>75</v>
      </c>
      <c r="F17" s="27">
        <v>564373.86</v>
      </c>
      <c r="G17" s="27">
        <v>564373.86</v>
      </c>
      <c r="H17" s="27">
        <v>479717.78</v>
      </c>
      <c r="I17" s="27">
        <v>479717.78</v>
      </c>
      <c r="J17" s="27">
        <v>0</v>
      </c>
      <c r="K17" s="28">
        <v>8</v>
      </c>
      <c r="L17" s="29">
        <v>0.72729999999999995</v>
      </c>
      <c r="M17" s="30">
        <v>5</v>
      </c>
      <c r="N17" s="30">
        <v>0</v>
      </c>
      <c r="O17" s="30">
        <v>3</v>
      </c>
      <c r="P17" s="25">
        <v>128</v>
      </c>
      <c r="Q17" s="64" t="s">
        <v>115</v>
      </c>
      <c r="R17" s="22"/>
      <c r="T17" s="2"/>
    </row>
    <row r="18" spans="1:20" ht="69.599999999999994">
      <c r="A18" s="11">
        <v>14</v>
      </c>
      <c r="B18" s="11" t="s">
        <v>36</v>
      </c>
      <c r="C18" s="11" t="s">
        <v>76</v>
      </c>
      <c r="D18" s="11" t="s">
        <v>77</v>
      </c>
      <c r="E18" s="32" t="s">
        <v>78</v>
      </c>
      <c r="F18" s="12">
        <v>977232.33</v>
      </c>
      <c r="G18" s="12">
        <v>971697.33</v>
      </c>
      <c r="H18" s="12">
        <v>825942.67</v>
      </c>
      <c r="I18" s="12">
        <v>825942.67</v>
      </c>
      <c r="J18" s="12">
        <v>0</v>
      </c>
      <c r="K18" s="13">
        <v>8</v>
      </c>
      <c r="L18" s="14">
        <v>0.72729999999999995</v>
      </c>
      <c r="M18" s="15">
        <v>5</v>
      </c>
      <c r="N18" s="15">
        <v>0</v>
      </c>
      <c r="O18" s="15">
        <v>3</v>
      </c>
      <c r="P18" s="11">
        <v>128</v>
      </c>
      <c r="Q18" s="65" t="s">
        <v>115</v>
      </c>
      <c r="R18" s="22"/>
      <c r="T18" s="2"/>
    </row>
    <row r="19" spans="1:20" ht="52.2">
      <c r="A19" s="17" t="s">
        <v>40</v>
      </c>
      <c r="B19" s="17" t="s">
        <v>40</v>
      </c>
      <c r="C19" s="17" t="s">
        <v>40</v>
      </c>
      <c r="D19" s="17" t="s">
        <v>40</v>
      </c>
      <c r="E19" s="18" t="s">
        <v>50</v>
      </c>
      <c r="F19" s="19">
        <f>SUM(F6:F18)</f>
        <v>25089789.649999999</v>
      </c>
      <c r="G19" s="19">
        <f t="shared" ref="G19:J19" si="0">SUM(G6:G18)</f>
        <v>22016420.509999998</v>
      </c>
      <c r="H19" s="19">
        <f t="shared" si="0"/>
        <v>18547377.360000003</v>
      </c>
      <c r="I19" s="19">
        <f t="shared" si="0"/>
        <v>18547377.360000003</v>
      </c>
      <c r="J19" s="19">
        <f t="shared" si="0"/>
        <v>0</v>
      </c>
      <c r="K19" s="20" t="s">
        <v>40</v>
      </c>
      <c r="L19" s="21" t="s">
        <v>40</v>
      </c>
      <c r="M19" s="21"/>
      <c r="N19" s="21"/>
      <c r="O19" s="21"/>
      <c r="P19" s="39" t="s">
        <v>40</v>
      </c>
      <c r="Q19" s="21" t="s">
        <v>40</v>
      </c>
      <c r="R19" s="22"/>
      <c r="T19" s="2"/>
    </row>
    <row r="20" spans="1:20">
      <c r="A20" s="17"/>
      <c r="B20" s="17"/>
      <c r="C20" s="17"/>
      <c r="D20" s="17"/>
      <c r="E20" s="18"/>
      <c r="F20" s="19"/>
      <c r="G20" s="19"/>
      <c r="H20" s="19"/>
      <c r="I20" s="19"/>
      <c r="J20" s="56"/>
      <c r="K20" s="20"/>
      <c r="L20" s="21"/>
      <c r="M20" s="21"/>
      <c r="N20" s="21"/>
      <c r="O20" s="21"/>
      <c r="P20" s="39"/>
      <c r="Q20" s="21"/>
      <c r="R20" s="22"/>
      <c r="T20" s="2"/>
    </row>
    <row r="21" spans="1:20">
      <c r="A21" s="62" t="s">
        <v>51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22"/>
      <c r="T21" s="2"/>
    </row>
    <row r="22" spans="1:20" ht="104.4">
      <c r="A22" s="5" t="s">
        <v>2</v>
      </c>
      <c r="B22" s="5" t="s">
        <v>3</v>
      </c>
      <c r="C22" s="5" t="s">
        <v>4</v>
      </c>
      <c r="D22" s="5" t="s">
        <v>5</v>
      </c>
      <c r="E22" s="5" t="s">
        <v>6</v>
      </c>
      <c r="F22" s="5" t="s">
        <v>7</v>
      </c>
      <c r="G22" s="5" t="s">
        <v>8</v>
      </c>
      <c r="H22" s="5" t="s">
        <v>9</v>
      </c>
      <c r="I22" s="5" t="s">
        <v>10</v>
      </c>
      <c r="J22" s="5" t="s">
        <v>11</v>
      </c>
      <c r="K22" s="5" t="s">
        <v>12</v>
      </c>
      <c r="L22" s="6" t="s">
        <v>13</v>
      </c>
      <c r="M22" s="6" t="s">
        <v>14</v>
      </c>
      <c r="N22" s="6" t="s">
        <v>112</v>
      </c>
      <c r="O22" s="6" t="s">
        <v>16</v>
      </c>
      <c r="P22" s="6" t="s">
        <v>17</v>
      </c>
      <c r="Q22" s="5" t="s">
        <v>18</v>
      </c>
      <c r="R22" s="22"/>
      <c r="T22" s="2"/>
    </row>
    <row r="23" spans="1:20" ht="69.599999999999994">
      <c r="A23" s="17" t="s">
        <v>113</v>
      </c>
      <c r="B23" s="11" t="s">
        <v>36</v>
      </c>
      <c r="C23" s="11" t="s">
        <v>84</v>
      </c>
      <c r="D23" s="11" t="s">
        <v>84</v>
      </c>
      <c r="E23" s="11" t="s">
        <v>84</v>
      </c>
      <c r="F23" s="11" t="s">
        <v>84</v>
      </c>
      <c r="G23" s="11" t="s">
        <v>84</v>
      </c>
      <c r="H23" s="11" t="s">
        <v>84</v>
      </c>
      <c r="I23" s="11" t="s">
        <v>84</v>
      </c>
      <c r="J23" s="11" t="s">
        <v>84</v>
      </c>
      <c r="K23" s="11" t="s">
        <v>84</v>
      </c>
      <c r="L23" s="11" t="s">
        <v>84</v>
      </c>
      <c r="M23" s="11" t="s">
        <v>84</v>
      </c>
      <c r="N23" s="11" t="s">
        <v>84</v>
      </c>
      <c r="O23" s="11" t="s">
        <v>84</v>
      </c>
      <c r="P23" s="11" t="s">
        <v>84</v>
      </c>
      <c r="Q23" s="11" t="s">
        <v>84</v>
      </c>
      <c r="R23" s="22"/>
      <c r="T23" s="2"/>
    </row>
    <row r="24" spans="1:20">
      <c r="A24" s="62" t="s">
        <v>79</v>
      </c>
      <c r="B24" s="62"/>
      <c r="C24" s="62"/>
      <c r="D24" s="62"/>
      <c r="E24" s="62"/>
      <c r="F24" s="62"/>
      <c r="G24" s="62"/>
      <c r="H24" s="62"/>
      <c r="I24" s="62"/>
      <c r="J24" s="63"/>
      <c r="K24" s="62"/>
      <c r="L24" s="62"/>
      <c r="M24" s="62"/>
      <c r="N24" s="62"/>
      <c r="O24" s="62"/>
      <c r="P24" s="62"/>
      <c r="Q24" s="62"/>
      <c r="T24" s="2"/>
    </row>
    <row r="25" spans="1:20" ht="104.4">
      <c r="A25" s="5" t="s">
        <v>2</v>
      </c>
      <c r="B25" s="5" t="s">
        <v>3</v>
      </c>
      <c r="C25" s="5" t="s">
        <v>4</v>
      </c>
      <c r="D25" s="5" t="s">
        <v>5</v>
      </c>
      <c r="E25" s="5" t="s">
        <v>6</v>
      </c>
      <c r="F25" s="5" t="s">
        <v>7</v>
      </c>
      <c r="G25" s="5" t="s">
        <v>8</v>
      </c>
      <c r="H25" s="5" t="s">
        <v>9</v>
      </c>
      <c r="I25" s="5" t="s">
        <v>10</v>
      </c>
      <c r="J25" s="5" t="s">
        <v>11</v>
      </c>
      <c r="K25" s="5" t="s">
        <v>12</v>
      </c>
      <c r="L25" s="6" t="s">
        <v>13</v>
      </c>
      <c r="M25" s="6" t="s">
        <v>14</v>
      </c>
      <c r="N25" s="6" t="s">
        <v>112</v>
      </c>
      <c r="O25" s="6" t="s">
        <v>16</v>
      </c>
      <c r="P25" s="6" t="s">
        <v>17</v>
      </c>
      <c r="Q25" s="5" t="s">
        <v>18</v>
      </c>
      <c r="R25" s="3"/>
    </row>
    <row r="26" spans="1:20">
      <c r="A26" s="23" t="s">
        <v>19</v>
      </c>
      <c r="B26" s="24" t="s">
        <v>20</v>
      </c>
      <c r="C26" s="24" t="s">
        <v>21</v>
      </c>
      <c r="D26" s="24" t="s">
        <v>22</v>
      </c>
      <c r="E26" s="24" t="s">
        <v>23</v>
      </c>
      <c r="F26" s="24" t="s">
        <v>24</v>
      </c>
      <c r="G26" s="24" t="s">
        <v>25</v>
      </c>
      <c r="H26" s="24" t="s">
        <v>26</v>
      </c>
      <c r="I26" s="24" t="s">
        <v>27</v>
      </c>
      <c r="J26" s="24" t="s">
        <v>28</v>
      </c>
      <c r="K26" s="24" t="s">
        <v>29</v>
      </c>
      <c r="L26" s="40" t="s">
        <v>30</v>
      </c>
      <c r="M26" s="24" t="s">
        <v>31</v>
      </c>
      <c r="N26" s="40" t="s">
        <v>32</v>
      </c>
      <c r="O26" s="24" t="s">
        <v>33</v>
      </c>
      <c r="P26" s="40" t="s">
        <v>34</v>
      </c>
      <c r="Q26" s="24" t="s">
        <v>35</v>
      </c>
    </row>
    <row r="27" spans="1:20" ht="69.599999999999994">
      <c r="A27" s="41" t="s">
        <v>33</v>
      </c>
      <c r="B27" s="11" t="s">
        <v>36</v>
      </c>
      <c r="C27" s="11" t="s">
        <v>80</v>
      </c>
      <c r="D27" s="11" t="s">
        <v>81</v>
      </c>
      <c r="E27" s="11" t="s">
        <v>82</v>
      </c>
      <c r="F27" s="12">
        <v>3448693.26</v>
      </c>
      <c r="G27" s="12">
        <v>3448693.26</v>
      </c>
      <c r="H27" s="12">
        <v>2931389.21</v>
      </c>
      <c r="I27" s="12">
        <v>2931389.21</v>
      </c>
      <c r="J27" s="12">
        <v>0</v>
      </c>
      <c r="K27" s="42" t="s">
        <v>83</v>
      </c>
      <c r="L27" s="14" t="s">
        <v>84</v>
      </c>
      <c r="M27" s="14" t="s">
        <v>84</v>
      </c>
      <c r="N27" s="14" t="s">
        <v>84</v>
      </c>
      <c r="O27" s="14" t="s">
        <v>84</v>
      </c>
      <c r="P27" s="11">
        <v>128</v>
      </c>
      <c r="Q27" s="16" t="s">
        <v>40</v>
      </c>
    </row>
    <row r="28" spans="1:20" ht="69.599999999999994">
      <c r="A28" s="43" t="s">
        <v>34</v>
      </c>
      <c r="B28" s="25" t="s">
        <v>36</v>
      </c>
      <c r="C28" s="25" t="s">
        <v>85</v>
      </c>
      <c r="D28" s="25" t="s">
        <v>86</v>
      </c>
      <c r="E28" s="25" t="s">
        <v>87</v>
      </c>
      <c r="F28" s="27">
        <v>3999999.99</v>
      </c>
      <c r="G28" s="27">
        <v>3999999.99</v>
      </c>
      <c r="H28" s="27">
        <v>3399999.97</v>
      </c>
      <c r="I28" s="27">
        <v>3399999.97</v>
      </c>
      <c r="J28" s="27">
        <v>0</v>
      </c>
      <c r="K28" s="44" t="s">
        <v>88</v>
      </c>
      <c r="L28" s="29" t="s">
        <v>84</v>
      </c>
      <c r="M28" s="25" t="s">
        <v>84</v>
      </c>
      <c r="N28" s="25" t="s">
        <v>84</v>
      </c>
      <c r="O28" s="25" t="s">
        <v>84</v>
      </c>
      <c r="P28" s="25">
        <v>128</v>
      </c>
      <c r="Q28" s="31" t="s">
        <v>40</v>
      </c>
    </row>
    <row r="29" spans="1:20" ht="69.599999999999994">
      <c r="A29" s="41" t="s">
        <v>35</v>
      </c>
      <c r="B29" s="11" t="s">
        <v>36</v>
      </c>
      <c r="C29" s="11" t="s">
        <v>89</v>
      </c>
      <c r="D29" s="11" t="s">
        <v>90</v>
      </c>
      <c r="E29" s="11" t="s">
        <v>91</v>
      </c>
      <c r="F29" s="12">
        <v>350835.25</v>
      </c>
      <c r="G29" s="12">
        <v>350835.25</v>
      </c>
      <c r="H29" s="12">
        <v>298730.96000000002</v>
      </c>
      <c r="I29" s="12">
        <v>298730.96000000002</v>
      </c>
      <c r="J29" s="12">
        <v>0</v>
      </c>
      <c r="K29" s="42" t="s">
        <v>88</v>
      </c>
      <c r="L29" s="14" t="s">
        <v>84</v>
      </c>
      <c r="M29" s="11" t="s">
        <v>84</v>
      </c>
      <c r="N29" s="11" t="s">
        <v>84</v>
      </c>
      <c r="O29" s="11" t="s">
        <v>84</v>
      </c>
      <c r="P29" s="11">
        <v>128</v>
      </c>
      <c r="Q29" s="16" t="s">
        <v>40</v>
      </c>
    </row>
    <row r="30" spans="1:20" ht="52.2">
      <c r="A30" s="45" t="s">
        <v>40</v>
      </c>
      <c r="B30" s="31" t="s">
        <v>40</v>
      </c>
      <c r="C30" s="31" t="s">
        <v>40</v>
      </c>
      <c r="D30" s="31" t="s">
        <v>40</v>
      </c>
      <c r="E30" s="25" t="s">
        <v>50</v>
      </c>
      <c r="F30" s="27">
        <f>SUM(F27:F29)</f>
        <v>7799528.5</v>
      </c>
      <c r="G30" s="27">
        <f>SUM(G27:G29)</f>
        <v>7799528.5</v>
      </c>
      <c r="H30" s="27">
        <f>SUM(H27:H29)</f>
        <v>6630120.1399999997</v>
      </c>
      <c r="I30" s="27">
        <f>SUM(I27:I29)</f>
        <v>6630120.1399999997</v>
      </c>
      <c r="J30" s="27">
        <f>SUM(J27:J29)</f>
        <v>0</v>
      </c>
      <c r="K30" s="46" t="s">
        <v>40</v>
      </c>
      <c r="L30" s="47" t="s">
        <v>40</v>
      </c>
      <c r="M30" s="31" t="s">
        <v>40</v>
      </c>
      <c r="N30" s="31" t="s">
        <v>40</v>
      </c>
      <c r="O30" s="31" t="s">
        <v>40</v>
      </c>
      <c r="P30" s="31" t="s">
        <v>40</v>
      </c>
      <c r="Q30" s="31" t="s">
        <v>40</v>
      </c>
    </row>
    <row r="31" spans="1:20">
      <c r="A31" s="48"/>
      <c r="B31" s="48"/>
      <c r="C31" s="48"/>
      <c r="D31" s="48"/>
      <c r="E31" s="48"/>
      <c r="F31" s="49"/>
      <c r="G31" s="49"/>
      <c r="H31" s="49"/>
      <c r="I31" s="49"/>
      <c r="J31" s="49"/>
      <c r="K31" s="50"/>
      <c r="L31" s="51"/>
      <c r="M31" s="51"/>
      <c r="N31" s="51"/>
      <c r="O31" s="51"/>
      <c r="P31" s="52"/>
      <c r="Q31" s="51"/>
    </row>
    <row r="32" spans="1:20" ht="18">
      <c r="A32" s="4" t="s">
        <v>92</v>
      </c>
      <c r="B32" s="53"/>
      <c r="C32" s="53"/>
      <c r="D32" s="53"/>
      <c r="E32" s="53"/>
    </row>
    <row r="33" spans="1:11" ht="18">
      <c r="A33" s="4" t="s">
        <v>93</v>
      </c>
      <c r="B33" s="53"/>
      <c r="C33" s="53"/>
      <c r="D33" s="53"/>
      <c r="E33" s="53"/>
      <c r="F33" s="4"/>
      <c r="G33" s="4"/>
      <c r="H33" s="4"/>
      <c r="I33" s="4"/>
      <c r="J33" s="4"/>
      <c r="K33" s="4"/>
    </row>
    <row r="34" spans="1:11" ht="18">
      <c r="A34" s="4" t="s">
        <v>94</v>
      </c>
      <c r="B34" s="53"/>
      <c r="C34" s="53"/>
      <c r="D34" s="53"/>
      <c r="E34" s="53"/>
    </row>
  </sheetData>
  <autoFilter ref="A4:Q34" xr:uid="{00000000-0009-0000-0000-000000000000}"/>
  <sortState xmlns:xlrd2="http://schemas.microsoft.com/office/spreadsheetml/2017/richdata2" ref="A6:Q6">
    <sortCondition descending="1" ref="K6"/>
  </sortState>
  <mergeCells count="5">
    <mergeCell ref="A1:Q1"/>
    <mergeCell ref="A2:Q2"/>
    <mergeCell ref="A3:Q3"/>
    <mergeCell ref="A24:Q24"/>
    <mergeCell ref="A21:Q21"/>
  </mergeCells>
  <phoneticPr fontId="20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26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3.8"/>
  <cols>
    <col min="1" max="1" width="25.8984375" customWidth="1"/>
  </cols>
  <sheetData>
    <row r="1" spans="1:1">
      <c r="A1" s="1" t="s">
        <v>95</v>
      </c>
    </row>
    <row r="2" spans="1:1">
      <c r="A2" s="1" t="s">
        <v>96</v>
      </c>
    </row>
    <row r="3" spans="1:1">
      <c r="A3" s="1" t="s">
        <v>97</v>
      </c>
    </row>
    <row r="4" spans="1:1">
      <c r="A4" s="1" t="s">
        <v>98</v>
      </c>
    </row>
    <row r="5" spans="1:1">
      <c r="A5" s="1" t="s">
        <v>99</v>
      </c>
    </row>
    <row r="6" spans="1:1">
      <c r="A6" s="1" t="s">
        <v>100</v>
      </c>
    </row>
    <row r="7" spans="1:1">
      <c r="A7" s="1" t="s">
        <v>101</v>
      </c>
    </row>
    <row r="8" spans="1:1">
      <c r="A8" s="1" t="s">
        <v>102</v>
      </c>
    </row>
    <row r="9" spans="1:1">
      <c r="A9" s="1" t="s">
        <v>103</v>
      </c>
    </row>
    <row r="10" spans="1:1">
      <c r="A10" s="1" t="s">
        <v>104</v>
      </c>
    </row>
    <row r="11" spans="1:1">
      <c r="A11" s="1" t="s">
        <v>105</v>
      </c>
    </row>
    <row r="12" spans="1:1">
      <c r="A12" s="1" t="s">
        <v>106</v>
      </c>
    </row>
    <row r="13" spans="1:1">
      <c r="A13" s="1" t="s">
        <v>107</v>
      </c>
    </row>
    <row r="14" spans="1:1">
      <c r="A14" s="1" t="s">
        <v>108</v>
      </c>
    </row>
    <row r="15" spans="1:1">
      <c r="A15" s="1" t="s">
        <v>109</v>
      </c>
    </row>
    <row r="16" spans="1:1">
      <c r="A16" s="1" t="s">
        <v>110</v>
      </c>
    </row>
    <row r="17" spans="1:1">
      <c r="A17" t="s">
        <v>111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7ced2575d47dec448e86383cc4733c30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d2a2f8051dbb2e7aeb41c51465c9f77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2D71B674-1804-4EE2-93DF-393658851E63}"/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1 -5.6_057 RMR</vt:lpstr>
      <vt:lpstr>Rewitalizacja</vt:lpstr>
      <vt:lpstr>'Zał. nr 1 -5.6_057 RMR'!Obszar_wydruku</vt:lpstr>
      <vt:lpstr>rewitalizacja</vt:lpstr>
      <vt:lpstr>'Zał. nr 1 -5.6_057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cp:lastPrinted>2025-11-18T13:07:53Z</cp:lastPrinted>
  <dcterms:created xsi:type="dcterms:W3CDTF">2016-04-12T10:40:23Z</dcterms:created>
  <dcterms:modified xsi:type="dcterms:W3CDTF">2025-12-09T11:13:28Z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