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Nowa Perspektywa 21-27\058 Recykling\ZARZAD\II Uchwała zmieniająca\Na stronę\"/>
    </mc:Choice>
  </mc:AlternateContent>
  <xr:revisionPtr revIDLastSave="0" documentId="13_ncr:1_{B43CB5F8-55C5-4605-9CD1-3ED1191FDE5E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1 -2.6_058 RMR" sheetId="4" r:id="rId1"/>
    <sheet name="Rewitalizacja" sheetId="3" state="hidden" r:id="rId2"/>
  </sheets>
  <definedNames>
    <definedName name="_xlnm._FilterDatabase" localSheetId="0" hidden="1">'Zał. nr 1 -2.6_058 RMR'!$A$3:$N$40</definedName>
    <definedName name="daneRMR">#REF!</definedName>
    <definedName name="kurs" localSheetId="0">'Zał. nr 1 -2.6_058 RMR'!#REF!</definedName>
    <definedName name="kurs">#REF!</definedName>
    <definedName name="_xlnm.Print_Area" localSheetId="0">'Zał. nr 1 -2.6_058 RMR'!$A$1:$N$40</definedName>
    <definedName name="projkekty">#REF!</definedName>
    <definedName name="rewitalizacja">Rewitalizacja!$A$1:$A$17</definedName>
    <definedName name="system">#REF!</definedName>
    <definedName name="_xlnm.Print_Titles" localSheetId="0">'Zał. nr 1 -2.6_058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G16" i="4"/>
  <c r="H16" i="4"/>
  <c r="I16" i="4"/>
  <c r="J16" i="4"/>
  <c r="J36" i="4"/>
  <c r="I36" i="4"/>
  <c r="H36" i="4"/>
  <c r="G36" i="4"/>
  <c r="F36" i="4"/>
  <c r="L21" i="4" l="1"/>
  <c r="L20" i="4"/>
  <c r="L15" i="4"/>
  <c r="L14" i="4"/>
  <c r="L6" i="4"/>
  <c r="L7" i="4"/>
  <c r="L8" i="4"/>
  <c r="L9" i="4"/>
  <c r="L10" i="4"/>
  <c r="L11" i="4"/>
  <c r="L12" i="4"/>
  <c r="L13" i="4"/>
  <c r="L5" i="4"/>
</calcChain>
</file>

<file path=xl/sharedStrings.xml><?xml version="1.0" encoding="utf-8"?>
<sst xmlns="http://schemas.openxmlformats.org/spreadsheetml/2006/main" count="275" uniqueCount="161">
  <si>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</si>
  <si>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</si>
  <si>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</si>
  <si>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</si>
  <si>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</si>
  <si>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</si>
  <si>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</si>
  <si>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</si>
  <si>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</si>
  <si>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</si>
  <si>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</si>
  <si>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</si>
  <si>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</si>
  <si>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</si>
  <si>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</si>
  <si>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</si>
  <si>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</si>
  <si>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</si>
  <si>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</si>
  <si>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</si>
  <si>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</si>
  <si>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</si>
  <si>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</si>
  <si>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</si>
  <si>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</si>
  <si>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</si>
  <si>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</si>
  <si>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</si>
  <si>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</si>
  <si>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</si>
  <si>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</si>
  <si>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</si>
  <si>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</si>
  <si>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</si>
  <si>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</si>
  <si>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</si>
  <si>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</si>
  <si>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</si>
  <si>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</si>
  <si>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</si>
  <si>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</si>
  <si>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</si>
  <si>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</si>
  <si>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</si>
  <si>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</si>
  <si>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</si>
  <si>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</si>
  <si>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</si>
  <si>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</si>
  <si>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</si>
  <si>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</si>
  <si>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</si>
  <si>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</si>
  <si>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</si>
  <si>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</si>
  <si>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</si>
  <si>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FEMA.02.06-IP.01-0A4E/25</t>
  </si>
  <si>
    <t>GMINA BARANOWO</t>
  </si>
  <si>
    <t>BUDOWA PUNKTU SELEKTYWNEJ ZBIÓRKI ODPADÓW KOMUNALNYCH W BARANOWIE</t>
  </si>
  <si>
    <t>40,00</t>
  </si>
  <si>
    <t>FEMA.02.06-IP.01-0A1Q/25</t>
  </si>
  <si>
    <t>Gmina Łyse</t>
  </si>
  <si>
    <t>Rozbudowa i wyposażenie Punktu Selektywnej Zbiórki Odpadów Komunalnych w Łysych w celu poprawy możliwości gminy w zakresie recyclingu i ponownego wykorzystania odpadów komunalnych.</t>
  </si>
  <si>
    <t>37,00</t>
  </si>
  <si>
    <t>FEMA.02.06-IP.01-0A7V/25</t>
  </si>
  <si>
    <t>Miasto i Gmina Nowe Miasto</t>
  </si>
  <si>
    <t>Budowa Punktu Selektywnej zbiórki odpadów komunalnych w Nowym Mieście</t>
  </si>
  <si>
    <t>36,00</t>
  </si>
  <si>
    <t>FEMA.02.06-IP.01-09LD/25</t>
  </si>
  <si>
    <t>Gmina Wieniawa</t>
  </si>
  <si>
    <t>Budowa Punktu Selektywnej Zbiórki Odpadów Komunalnych w Gminie Wieniawa.</t>
  </si>
  <si>
    <t>35,00</t>
  </si>
  <si>
    <t>FEMA.02.06-IP.01-0A6I/25</t>
  </si>
  <si>
    <t>Gmina Skórzec</t>
  </si>
  <si>
    <t>Przebudowa PSZOK w m. Dąbrówka-Ług w Gminie Skórzec</t>
  </si>
  <si>
    <t>FEMA.02.06-IP.01-0A4O/25</t>
  </si>
  <si>
    <t>BŁYSK-BIS Sp. z o.o.</t>
  </si>
  <si>
    <t>Modernizacja i rozbudowa sortowni odpadów komunalnych na działce nr 332 w Makowie Mazowieckim - obręb Maków Mazowiecki, współfinansowana z Funduszy Europejskich</t>
  </si>
  <si>
    <t>34,00</t>
  </si>
  <si>
    <t>FEMA.02.06-IP.01-0A8T/25</t>
  </si>
  <si>
    <t>GMINA TERESIN</t>
  </si>
  <si>
    <t>Rozbudowa i modernizacja Punktu Selektywnego Zbierania Odpadów Komunalnych dla Gminy Teresin</t>
  </si>
  <si>
    <t>33,00</t>
  </si>
  <si>
    <t>FEMA.02.06-IP.01-0A4B/25</t>
  </si>
  <si>
    <t>Gmina Szczawin Kościelny</t>
  </si>
  <si>
    <t>Budowa selektywnego punktu zbierania odpadów komunalnych w Gminie Szczawin Kościelny</t>
  </si>
  <si>
    <t>32,00</t>
  </si>
  <si>
    <t>FEMA.02.06-IP.01-0A8S/25</t>
  </si>
  <si>
    <t>Gmina Gzy</t>
  </si>
  <si>
    <t>Budowa Punktu Selektywnej Zbiórki Odpadów</t>
  </si>
  <si>
    <t>FEMA.02.06-IP.01-0A6X/25</t>
  </si>
  <si>
    <t>Gmina Szydłowiec</t>
  </si>
  <si>
    <t>Budowa Punktu Selektywnej Zbiórki Odpadów Komunalnych w miejscowości Szydłowiec</t>
  </si>
  <si>
    <t>30,00</t>
  </si>
  <si>
    <t>FEMA.02.06-IP.01-0A75/25</t>
  </si>
  <si>
    <t>ZAKŁAD UTYLIZACJI ODPADÓW SPÓŁKA Z OGRANICZONĄ ODPOWIEDZIALNOŚCIĄ</t>
  </si>
  <si>
    <t>Modernizacja sortowni odpadów - Zakład Utylizacji Odpadów Sp. z o.o. w Siedlcach</t>
  </si>
  <si>
    <t>29,00</t>
  </si>
  <si>
    <t>FEMA.02.06-IP.01-0A5K/25</t>
  </si>
  <si>
    <t>Miasto i Gmina Sanniki</t>
  </si>
  <si>
    <t>Budowa  Punktu Selektywnej Zbiórki Odpadów Komunalnych w Sannikach</t>
  </si>
  <si>
    <t>25,00</t>
  </si>
  <si>
    <t>FEMA.02.06-IP.01-0A26/25</t>
  </si>
  <si>
    <t>Gmina i Miasto Wyszogród</t>
  </si>
  <si>
    <t>Rozbudowa Punktu Selektywnej Zbiórki Odpadów Komunalnych na terenie Gminy i Miasta Wyszogród</t>
  </si>
  <si>
    <t>16,00</t>
  </si>
  <si>
    <t>FEMA.02.06-IP.01-09GF/25</t>
  </si>
  <si>
    <t>Gmina Wiskitki</t>
  </si>
  <si>
    <t>Budowa Punktu Selektywnej Zbiórki Odpadów (PSZOK) w Guzowie Gm. Wiskitki</t>
  </si>
  <si>
    <t>Negatywna ocena formalna</t>
  </si>
  <si>
    <t>FEMA.02.06-IP.01-09HB/25</t>
  </si>
  <si>
    <t>Gmina Mogielnica</t>
  </si>
  <si>
    <t>„MODERNIZACJA (PRZEBUDOWA I DOPOSAŻENIE ) PUNKTU SELEKTYWNEGO ZBIERANIA ODPADÓW KOMUNALNYCH W MOGIELNICY”</t>
  </si>
  <si>
    <t>FEMA.02.06-IP.01-09IN/25</t>
  </si>
  <si>
    <t>Gmina Załuski</t>
  </si>
  <si>
    <t>Budowa PSZOK w Gminie Załuski</t>
  </si>
  <si>
    <t>FEMA.02.06-IP.01-09JX/25</t>
  </si>
  <si>
    <t>Gmina Kotuń</t>
  </si>
  <si>
    <t>Budowa Punktu Selektywnej Zbiórki Odpadów Komunalnych w Gminie Kotuń.</t>
  </si>
  <si>
    <t>FEMA.02.06-IP.01-0A2F/25</t>
  </si>
  <si>
    <t>Gmina Chorzele</t>
  </si>
  <si>
    <t>Rozbudowa Punktu Selektywnej Zbiórki Odpadów Komunalnych w Gminie Chorzele</t>
  </si>
  <si>
    <t>FEMA.02.06-IP.01-0A2G/25</t>
  </si>
  <si>
    <t>Gmina Brok</t>
  </si>
  <si>
    <t>Rozbudowa PSZOK w Broku.</t>
  </si>
  <si>
    <t>FEMA.02.06-IP.01-0A45/25</t>
  </si>
  <si>
    <t>Gmina Skaryszew</t>
  </si>
  <si>
    <t>Budowa Punku Selektywnej Zbiórki Odpadów Komunalnych w Skaryszewie wraz z niezbędną infrastrukturą</t>
  </si>
  <si>
    <t>FEMA.02.06-IP.01-0A5Q/25</t>
  </si>
  <si>
    <t>Gmina Górzno</t>
  </si>
  <si>
    <t>Budowa Punktu Selektywnej Zbiórki Odpadów Komunalnych w Górznie.</t>
  </si>
  <si>
    <t>FEMA.02.06-IP.01-0A6B/25</t>
  </si>
  <si>
    <t>Grójecka Spółka Komunalna Sp. z o.o.</t>
  </si>
  <si>
    <t>Budowa instalacji do biologicznego przetwarzania odpadów w gminie Grójec</t>
  </si>
  <si>
    <t>FEMA.02.06-IP.01-0A6S/25</t>
  </si>
  <si>
    <t>Gmina Małkinia Górna</t>
  </si>
  <si>
    <t>Budowa PSZOK w Gminie Małkinia Górna</t>
  </si>
  <si>
    <t>FEMA.02.06-IP.01-0A7C/25</t>
  </si>
  <si>
    <t>Safirec Sp. z o.o.</t>
  </si>
  <si>
    <t>Budowa zakładu do przetwarzania i odzysku odpadów budowlanych oraz styropianu z odzyskiem surowców i produkcją alternatywnego paliwa</t>
  </si>
  <si>
    <t>FEMA.02.06-IP.01-0A7Q/25</t>
  </si>
  <si>
    <t>Gmina Czerwin</t>
  </si>
  <si>
    <t>Utworzenie Gminnego Punktu Selektywnej Zbiórki Odpadów Komunalnych w Czerwinie</t>
  </si>
  <si>
    <t>FEMA.02.06-IP.01-0A7S/25</t>
  </si>
  <si>
    <t>ECO PUŁTUSK SPÓŁKA Z OGRANICZONĄ ODPOWIEDZIALNOŚCIĄ</t>
  </si>
  <si>
    <t>Budowa instalacji tlenowego przetwarzania odpadów z oczyszczalni ścieków oraz innych odpadów ulegających biodegradacji</t>
  </si>
  <si>
    <t>FEMA.02.06-IP.01-0A7X/25</t>
  </si>
  <si>
    <t>Gmina Wilga</t>
  </si>
  <si>
    <t>Rozbudowa Punktu Selektywnej Zbiórki Odpadów Komunalnych w Gminie Wilga.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</si>
  <si>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</si>
  <si>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</si>
  <si>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</si>
  <si>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</si>
  <si>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</si>
  <si>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</si>
  <si>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</si>
  <si>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</si>
  <si>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</si>
  <si>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</si>
  <si>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Wyniki oceny projektów złożonych w ramach naboru konkurencyjnego nr FEMA.02.06-IP.01-058/25, Priorytet II „Fundusze Europejskie na zielony rozwój Mazowsza” dla Działania 2.6 „Gospodarka o obiegu zamkniętym”, Typ projektów: „Gospodarka odpadami zgodnie z hierarchią postępowania z odpadami”, programu Fundusze Europejskie dla Mazowsza 2021-2027- Region Mazowiecki Regionalny</t>
  </si>
  <si>
    <t xml:space="preserve">Projekt kierowany do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</si>
</sst>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theme="3" tint="0.79998168889431442"/>
      <name val="Czcionka tekstu podstawowego"/>
      <family val="2"/>
      <charset val="238"/>
    </font>
    <font>
      <sz val="24"/>
      <color theme="3" tint="0.79998168889431442"/>
      <name val="Arial"/>
      <family val="2"/>
      <charset val="238"/>
    </font>
    <font>
      <sz val="24"/>
      <name val="Arial"/>
      <family val="2"/>
      <charset val="238"/>
    </font>
    <font>
      <sz val="24"/>
      <color theme="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theme="1"/>
      <name val="Czcionka tekstu podstawowego"/>
      <family val="2"/>
      <charset val="238"/>
    </font>
    <font>
      <sz val="24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2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5" fillId="0" borderId="0" xfId="0" applyNumberFormat="1" applyFont="1"/>
    <xf numFmtId="0" fontId="27" fillId="33" borderId="10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49" fontId="26" fillId="33" borderId="17" xfId="0" applyNumberFormat="1" applyFont="1" applyFill="1" applyBorder="1" applyAlignment="1">
      <alignment horizontal="center" vertical="center"/>
    </xf>
    <xf numFmtId="49" fontId="26" fillId="33" borderId="18" xfId="0" applyNumberFormat="1" applyFont="1" applyFill="1" applyBorder="1" applyAlignment="1">
      <alignment horizontal="center" vertical="center"/>
    </xf>
    <xf numFmtId="49" fontId="26" fillId="33" borderId="19" xfId="0" applyNumberFormat="1" applyFont="1" applyFill="1" applyBorder="1" applyAlignment="1">
      <alignment horizontal="center" vertical="center"/>
    </xf>
    <xf numFmtId="49" fontId="26" fillId="33" borderId="15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44" fontId="28" fillId="0" borderId="10" xfId="0" applyNumberFormat="1" applyFont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44" fontId="28" fillId="35" borderId="10" xfId="0" applyNumberFormat="1" applyFont="1" applyFill="1" applyBorder="1" applyAlignment="1">
      <alignment horizontal="center" vertical="center" wrapText="1"/>
    </xf>
    <xf numFmtId="165" fontId="28" fillId="35" borderId="10" xfId="0" applyNumberFormat="1" applyFont="1" applyFill="1" applyBorder="1" applyAlignment="1">
      <alignment horizontal="center" vertical="center" wrapText="1"/>
    </xf>
    <xf numFmtId="2" fontId="28" fillId="35" borderId="16" xfId="0" applyNumberFormat="1" applyFont="1" applyFill="1" applyBorder="1" applyAlignment="1">
      <alignment horizontal="center" vertical="center" wrapText="1"/>
    </xf>
    <xf numFmtId="10" fontId="29" fillId="35" borderId="10" xfId="0" applyNumberFormat="1" applyFont="1" applyFill="1" applyBorder="1" applyAlignment="1">
      <alignment horizontal="center" vertical="center"/>
    </xf>
    <xf numFmtId="0" fontId="31" fillId="35" borderId="10" xfId="0" applyFont="1" applyFill="1" applyBorder="1" applyAlignment="1">
      <alignment horizontal="center" vertical="center" wrapText="1"/>
    </xf>
    <xf numFmtId="49" fontId="32" fillId="35" borderId="10" xfId="0" applyNumberFormat="1" applyFont="1" applyFill="1" applyBorder="1" applyAlignment="1">
      <alignment horizontal="center" vertical="center" wrapText="1"/>
    </xf>
    <xf numFmtId="2" fontId="31" fillId="35" borderId="16" xfId="0" applyNumberFormat="1" applyFont="1" applyFill="1" applyBorder="1" applyAlignment="1">
      <alignment horizontal="center" vertical="center" wrapText="1"/>
    </xf>
    <xf numFmtId="10" fontId="32" fillId="35" borderId="10" xfId="1" applyNumberFormat="1" applyFont="1" applyFill="1" applyBorder="1" applyAlignment="1">
      <alignment horizontal="center" vertical="center" wrapText="1"/>
    </xf>
    <xf numFmtId="49" fontId="26" fillId="33" borderId="17" xfId="0" applyNumberFormat="1" applyFont="1" applyFill="1" applyBorder="1" applyAlignment="1">
      <alignment horizontal="center" vertical="center" wrapText="1"/>
    </xf>
    <xf numFmtId="49" fontId="26" fillId="33" borderId="18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2" fontId="30" fillId="0" borderId="16" xfId="0" applyNumberFormat="1" applyFont="1" applyBorder="1" applyAlignment="1">
      <alignment horizontal="center" vertical="center" wrapText="1"/>
    </xf>
    <xf numFmtId="10" fontId="34" fillId="0" borderId="10" xfId="1" applyNumberFormat="1" applyFont="1" applyFill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49" fontId="26" fillId="35" borderId="10" xfId="0" applyNumberFormat="1" applyFont="1" applyFill="1" applyBorder="1" applyAlignment="1">
      <alignment horizontal="center" vertical="center" wrapText="1"/>
    </xf>
    <xf numFmtId="2" fontId="28" fillId="35" borderId="10" xfId="0" applyNumberFormat="1" applyFont="1" applyFill="1" applyBorder="1" applyAlignment="1">
      <alignment horizontal="center" vertical="center" wrapText="1"/>
    </xf>
    <xf numFmtId="49" fontId="35" fillId="35" borderId="10" xfId="0" applyNumberFormat="1" applyFont="1" applyFill="1" applyBorder="1" applyAlignment="1">
      <alignment horizontal="center" vertical="center" wrapText="1"/>
    </xf>
    <xf numFmtId="164" fontId="36" fillId="35" borderId="10" xfId="0" applyNumberFormat="1" applyFont="1" applyFill="1" applyBorder="1" applyAlignment="1">
      <alignment horizontal="center" vertical="center" wrapText="1"/>
    </xf>
    <xf numFmtId="165" fontId="36" fillId="35" borderId="10" xfId="0" applyNumberFormat="1" applyFont="1" applyFill="1" applyBorder="1" applyAlignment="1">
      <alignment horizontal="center" vertical="center" wrapText="1"/>
    </xf>
    <xf numFmtId="44" fontId="22" fillId="0" borderId="0" xfId="0" applyNumberFormat="1" applyFont="1"/>
    <xf numFmtId="0" fontId="37" fillId="35" borderId="1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abSelected="1" view="pageBreakPreview" topLeftCell="A12" zoomScale="40" zoomScaleNormal="66" zoomScaleSheetLayoutView="40" workbookViewId="0">
      <selection activeCell="E21" sqref="E21"/>
    </sheetView>
  </sheetViews>
  <sheetFormatPr defaultColWidth="8.75" defaultRowHeight="195" customHeight="1"/>
  <cols>
    <col min="1" max="1" width="10" style="14" customWidth="1"/>
    <col min="2" max="2" width="28.5" style="14" customWidth="1"/>
    <col min="3" max="3" width="39.75" style="13" customWidth="1"/>
    <col min="4" max="4" width="56.25" style="13" customWidth="1"/>
    <col min="5" max="5" width="86.125" style="13" customWidth="1"/>
    <col min="6" max="6" width="35.25" style="13" customWidth="1"/>
    <col min="7" max="8" width="35.875" style="13" customWidth="1"/>
    <col min="9" max="9" width="37.75" style="13" customWidth="1"/>
    <col min="10" max="10" width="33.25" style="13" customWidth="1"/>
    <col min="11" max="11" width="22.5" style="13" customWidth="1"/>
    <col min="12" max="12" width="29.5" style="11" customWidth="1"/>
    <col min="13" max="13" width="24.875" style="11" customWidth="1"/>
    <col min="14" max="14" width="29.375" style="11" customWidth="1"/>
    <col min="15" max="15" width="31.125" style="2" bestFit="1" customWidth="1"/>
    <col min="16" max="16" width="2.375" style="2" customWidth="1"/>
    <col min="17" max="17" width="25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25.25" customHeight="1">
      <c r="A1" s="56" t="s">
        <v>159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1"/>
    </row>
    <row r="2" spans="1:17" ht="98.25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"/>
    </row>
    <row r="3" spans="1:17" ht="215.25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  <c r="M3" s="17" t="s">
        <v>13</v>
      </c>
      <c r="N3" s="16" t="s">
        <v>14</v>
      </c>
      <c r="O3" s="1"/>
    </row>
    <row r="4" spans="1:17" ht="30">
      <c r="A4" s="18" t="s">
        <v>15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23</v>
      </c>
      <c r="J4" s="19" t="s">
        <v>24</v>
      </c>
      <c r="K4" s="20" t="s">
        <v>25</v>
      </c>
      <c r="L4" s="21" t="s">
        <v>26</v>
      </c>
      <c r="M4" s="19" t="s">
        <v>30</v>
      </c>
      <c r="N4" s="20" t="s">
        <v>31</v>
      </c>
    </row>
    <row r="5" spans="1:17" ht="174.95" customHeight="1">
      <c r="A5" s="22">
        <v>1</v>
      </c>
      <c r="B5" s="22" t="s">
        <v>32</v>
      </c>
      <c r="C5" s="22" t="s">
        <v>56</v>
      </c>
      <c r="D5" s="22" t="s">
        <v>57</v>
      </c>
      <c r="E5" s="23" t="s">
        <v>58</v>
      </c>
      <c r="F5" s="24">
        <v>3953684.87</v>
      </c>
      <c r="G5" s="24">
        <v>3938684.87</v>
      </c>
      <c r="H5" s="24">
        <v>2036280.52</v>
      </c>
      <c r="I5" s="24">
        <v>2036280.52</v>
      </c>
      <c r="J5" s="24">
        <v>0</v>
      </c>
      <c r="K5" s="25" t="s">
        <v>59</v>
      </c>
      <c r="L5" s="26">
        <f>K5/55</f>
        <v>0.72727272727272729</v>
      </c>
      <c r="M5" s="22">
        <v>67</v>
      </c>
      <c r="N5" s="27" t="s">
        <v>33</v>
      </c>
    </row>
    <row r="6" spans="1:17" ht="174.95" customHeight="1">
      <c r="A6" s="28">
        <v>2</v>
      </c>
      <c r="B6" s="28" t="s">
        <v>32</v>
      </c>
      <c r="C6" s="28" t="s">
        <v>60</v>
      </c>
      <c r="D6" s="28" t="s">
        <v>61</v>
      </c>
      <c r="E6" s="29" t="s">
        <v>62</v>
      </c>
      <c r="F6" s="30">
        <v>2443429.9</v>
      </c>
      <c r="G6" s="30">
        <v>2242939.9</v>
      </c>
      <c r="H6" s="30">
        <v>1906498.91</v>
      </c>
      <c r="I6" s="30">
        <v>1906498.91</v>
      </c>
      <c r="J6" s="30">
        <v>0</v>
      </c>
      <c r="K6" s="31" t="s">
        <v>63</v>
      </c>
      <c r="L6" s="32">
        <f t="shared" ref="L6:L13" si="0">K6/55</f>
        <v>0.67272727272727273</v>
      </c>
      <c r="M6" s="28">
        <v>67</v>
      </c>
      <c r="N6" s="33" t="s">
        <v>33</v>
      </c>
    </row>
    <row r="7" spans="1:17" ht="174.95" customHeight="1">
      <c r="A7" s="22">
        <v>3</v>
      </c>
      <c r="B7" s="22" t="s">
        <v>32</v>
      </c>
      <c r="C7" s="22" t="s">
        <v>64</v>
      </c>
      <c r="D7" s="22" t="s">
        <v>65</v>
      </c>
      <c r="E7" s="23" t="s">
        <v>66</v>
      </c>
      <c r="F7" s="24">
        <v>2683778.44</v>
      </c>
      <c r="G7" s="24">
        <v>2683778.44</v>
      </c>
      <c r="H7" s="24">
        <v>2281211.67</v>
      </c>
      <c r="I7" s="24">
        <v>2281211.67</v>
      </c>
      <c r="J7" s="24">
        <v>0</v>
      </c>
      <c r="K7" s="25" t="s">
        <v>67</v>
      </c>
      <c r="L7" s="26">
        <f t="shared" si="0"/>
        <v>0.65454545454545454</v>
      </c>
      <c r="M7" s="22">
        <v>67</v>
      </c>
      <c r="N7" s="27" t="s">
        <v>33</v>
      </c>
    </row>
    <row r="8" spans="1:17" ht="174.95" customHeight="1">
      <c r="A8" s="28">
        <v>4</v>
      </c>
      <c r="B8" s="28" t="s">
        <v>32</v>
      </c>
      <c r="C8" s="28" t="s">
        <v>68</v>
      </c>
      <c r="D8" s="28" t="s">
        <v>69</v>
      </c>
      <c r="E8" s="29" t="s">
        <v>70</v>
      </c>
      <c r="F8" s="30">
        <v>1894923</v>
      </c>
      <c r="G8" s="30">
        <v>1894923</v>
      </c>
      <c r="H8" s="30">
        <v>1610684.53</v>
      </c>
      <c r="I8" s="30">
        <v>1610684.53</v>
      </c>
      <c r="J8" s="30">
        <v>0</v>
      </c>
      <c r="K8" s="31" t="s">
        <v>71</v>
      </c>
      <c r="L8" s="32">
        <f t="shared" si="0"/>
        <v>0.63636363636363635</v>
      </c>
      <c r="M8" s="28">
        <v>67</v>
      </c>
      <c r="N8" s="33" t="s">
        <v>33</v>
      </c>
    </row>
    <row r="9" spans="1:17" ht="174.95" customHeight="1">
      <c r="A9" s="22">
        <v>5</v>
      </c>
      <c r="B9" s="22" t="s">
        <v>32</v>
      </c>
      <c r="C9" s="22" t="s">
        <v>72</v>
      </c>
      <c r="D9" s="22" t="s">
        <v>73</v>
      </c>
      <c r="E9" s="23" t="s">
        <v>74</v>
      </c>
      <c r="F9" s="24">
        <v>11103886.5</v>
      </c>
      <c r="G9" s="24">
        <v>9027550</v>
      </c>
      <c r="H9" s="24">
        <v>7673417.5</v>
      </c>
      <c r="I9" s="24">
        <v>7673417.5</v>
      </c>
      <c r="J9" s="24">
        <v>0</v>
      </c>
      <c r="K9" s="25" t="s">
        <v>71</v>
      </c>
      <c r="L9" s="26">
        <f t="shared" si="0"/>
        <v>0.63636363636363635</v>
      </c>
      <c r="M9" s="22">
        <v>67</v>
      </c>
      <c r="N9" s="27" t="s">
        <v>33</v>
      </c>
    </row>
    <row r="10" spans="1:17" ht="174.95" customHeight="1">
      <c r="A10" s="28">
        <v>6</v>
      </c>
      <c r="B10" s="28" t="s">
        <v>32</v>
      </c>
      <c r="C10" s="28" t="s">
        <v>75</v>
      </c>
      <c r="D10" s="28" t="s">
        <v>76</v>
      </c>
      <c r="E10" s="29" t="s">
        <v>77</v>
      </c>
      <c r="F10" s="30">
        <v>10057378.050000001</v>
      </c>
      <c r="G10" s="30">
        <v>8206820.4900000002</v>
      </c>
      <c r="H10" s="30">
        <v>4167431.56</v>
      </c>
      <c r="I10" s="30">
        <v>4167431.56</v>
      </c>
      <c r="J10" s="30">
        <v>0</v>
      </c>
      <c r="K10" s="31" t="s">
        <v>78</v>
      </c>
      <c r="L10" s="32">
        <f t="shared" si="0"/>
        <v>0.61818181818181817</v>
      </c>
      <c r="M10" s="28">
        <v>67</v>
      </c>
      <c r="N10" s="33" t="s">
        <v>33</v>
      </c>
    </row>
    <row r="11" spans="1:17" ht="174.95" customHeight="1">
      <c r="A11" s="22">
        <v>7</v>
      </c>
      <c r="B11" s="22" t="s">
        <v>32</v>
      </c>
      <c r="C11" s="22" t="s">
        <v>79</v>
      </c>
      <c r="D11" s="22" t="s">
        <v>80</v>
      </c>
      <c r="E11" s="23" t="s">
        <v>81</v>
      </c>
      <c r="F11" s="24">
        <v>2200222.2000000002</v>
      </c>
      <c r="G11" s="24">
        <v>1788798.54</v>
      </c>
      <c r="H11" s="24">
        <v>1520478.75</v>
      </c>
      <c r="I11" s="24">
        <v>1520478.75</v>
      </c>
      <c r="J11" s="24">
        <v>0</v>
      </c>
      <c r="K11" s="25" t="s">
        <v>82</v>
      </c>
      <c r="L11" s="26">
        <f t="shared" si="0"/>
        <v>0.6</v>
      </c>
      <c r="M11" s="22">
        <v>67</v>
      </c>
      <c r="N11" s="27" t="s">
        <v>33</v>
      </c>
    </row>
    <row r="12" spans="1:17" ht="174.95" customHeight="1">
      <c r="A12" s="28">
        <v>8</v>
      </c>
      <c r="B12" s="28" t="s">
        <v>32</v>
      </c>
      <c r="C12" s="28" t="s">
        <v>83</v>
      </c>
      <c r="D12" s="28" t="s">
        <v>84</v>
      </c>
      <c r="E12" s="29" t="s">
        <v>85</v>
      </c>
      <c r="F12" s="30">
        <v>1015198.95</v>
      </c>
      <c r="G12" s="30">
        <v>979528.95</v>
      </c>
      <c r="H12" s="30">
        <v>832599.6</v>
      </c>
      <c r="I12" s="30">
        <v>832599.6</v>
      </c>
      <c r="J12" s="30">
        <v>0</v>
      </c>
      <c r="K12" s="31" t="s">
        <v>86</v>
      </c>
      <c r="L12" s="32">
        <f t="shared" si="0"/>
        <v>0.58181818181818179</v>
      </c>
      <c r="M12" s="28">
        <v>67</v>
      </c>
      <c r="N12" s="33" t="s">
        <v>33</v>
      </c>
    </row>
    <row r="13" spans="1:17" ht="174.95" customHeight="1">
      <c r="A13" s="22">
        <v>9</v>
      </c>
      <c r="B13" s="22" t="s">
        <v>32</v>
      </c>
      <c r="C13" s="22" t="s">
        <v>87</v>
      </c>
      <c r="D13" s="22" t="s">
        <v>88</v>
      </c>
      <c r="E13" s="23" t="s">
        <v>89</v>
      </c>
      <c r="F13" s="24">
        <v>1948514.99</v>
      </c>
      <c r="G13" s="24">
        <v>1808514.99</v>
      </c>
      <c r="H13" s="24">
        <v>1537237.74</v>
      </c>
      <c r="I13" s="24">
        <v>1537237.74</v>
      </c>
      <c r="J13" s="24">
        <v>0</v>
      </c>
      <c r="K13" s="25" t="s">
        <v>86</v>
      </c>
      <c r="L13" s="26">
        <f t="shared" si="0"/>
        <v>0.58181818181818179</v>
      </c>
      <c r="M13" s="22">
        <v>67</v>
      </c>
      <c r="N13" s="27" t="s">
        <v>33</v>
      </c>
    </row>
    <row r="14" spans="1:17" ht="174.95" customHeight="1">
      <c r="A14" s="28">
        <v>10</v>
      </c>
      <c r="B14" s="28" t="s">
        <v>32</v>
      </c>
      <c r="C14" s="28" t="s">
        <v>90</v>
      </c>
      <c r="D14" s="28" t="s">
        <v>91</v>
      </c>
      <c r="E14" s="29" t="s">
        <v>92</v>
      </c>
      <c r="F14" s="30">
        <v>6325773.6500000004</v>
      </c>
      <c r="G14" s="30">
        <v>6325773.6500000004</v>
      </c>
      <c r="H14" s="30">
        <v>5376907.5999999996</v>
      </c>
      <c r="I14" s="30">
        <v>5376907.5999999996</v>
      </c>
      <c r="J14" s="30">
        <v>0</v>
      </c>
      <c r="K14" s="31" t="s">
        <v>93</v>
      </c>
      <c r="L14" s="32">
        <f>K14/55</f>
        <v>0.54545454545454541</v>
      </c>
      <c r="M14" s="28">
        <v>67</v>
      </c>
      <c r="N14" s="54" t="s">
        <v>160</v>
      </c>
      <c r="O14" s="5"/>
      <c r="Q14" s="3"/>
    </row>
    <row r="15" spans="1:17" ht="174.95" customHeight="1">
      <c r="A15" s="22">
        <v>11</v>
      </c>
      <c r="B15" s="22" t="s">
        <v>32</v>
      </c>
      <c r="C15" s="22" t="s">
        <v>94</v>
      </c>
      <c r="D15" s="22" t="s">
        <v>95</v>
      </c>
      <c r="E15" s="23" t="s">
        <v>96</v>
      </c>
      <c r="F15" s="24">
        <v>20018450</v>
      </c>
      <c r="G15" s="24">
        <v>12000000</v>
      </c>
      <c r="H15" s="24">
        <v>6000000</v>
      </c>
      <c r="I15" s="24">
        <v>6000000</v>
      </c>
      <c r="J15" s="24">
        <v>0</v>
      </c>
      <c r="K15" s="25" t="s">
        <v>97</v>
      </c>
      <c r="L15" s="26">
        <f>K15/55</f>
        <v>0.52727272727272723</v>
      </c>
      <c r="M15" s="22">
        <v>67</v>
      </c>
      <c r="N15" s="55" t="s">
        <v>160</v>
      </c>
      <c r="O15" s="5"/>
      <c r="Q15" s="15"/>
    </row>
    <row r="16" spans="1:17" ht="111" customHeight="1">
      <c r="A16" s="34" t="s">
        <v>33</v>
      </c>
      <c r="B16" s="34" t="s">
        <v>33</v>
      </c>
      <c r="C16" s="34" t="s">
        <v>33</v>
      </c>
      <c r="D16" s="34" t="s">
        <v>33</v>
      </c>
      <c r="E16" s="50" t="s">
        <v>34</v>
      </c>
      <c r="F16" s="51">
        <f t="shared" ref="F16:H16" si="1">SUM(F5:F15)</f>
        <v>63645240.550000004</v>
      </c>
      <c r="G16" s="51">
        <f t="shared" si="1"/>
        <v>50897312.829999998</v>
      </c>
      <c r="H16" s="51">
        <f t="shared" si="1"/>
        <v>34942748.379999995</v>
      </c>
      <c r="I16" s="51">
        <f>SUM(I5:I15)</f>
        <v>34942748.379999995</v>
      </c>
      <c r="J16" s="52">
        <f>SUM(J5:J15)</f>
        <v>0</v>
      </c>
      <c r="K16" s="35" t="s">
        <v>33</v>
      </c>
      <c r="L16" s="36" t="s">
        <v>33</v>
      </c>
      <c r="M16" s="36" t="s">
        <v>33</v>
      </c>
      <c r="N16" s="36" t="s">
        <v>33</v>
      </c>
      <c r="O16" s="53"/>
      <c r="Q16" s="3"/>
    </row>
    <row r="17" spans="1:17" ht="97.5" customHeight="1">
      <c r="A17" s="60" t="s">
        <v>35</v>
      </c>
      <c r="B17" s="60"/>
      <c r="C17" s="60"/>
      <c r="D17" s="60"/>
      <c r="E17" s="60"/>
      <c r="F17" s="60"/>
      <c r="G17" s="60"/>
      <c r="H17" s="60"/>
      <c r="I17" s="60"/>
      <c r="J17" s="61"/>
      <c r="K17" s="60"/>
      <c r="L17" s="60"/>
      <c r="M17" s="60"/>
      <c r="N17" s="60"/>
      <c r="Q17" s="3"/>
    </row>
    <row r="18" spans="1:17" ht="197.25" customHeight="1">
      <c r="A18" s="16" t="s">
        <v>1</v>
      </c>
      <c r="B18" s="16" t="s">
        <v>2</v>
      </c>
      <c r="C18" s="16" t="s">
        <v>3</v>
      </c>
      <c r="D18" s="16" t="s">
        <v>4</v>
      </c>
      <c r="E18" s="16" t="s">
        <v>5</v>
      </c>
      <c r="F18" s="16" t="s">
        <v>6</v>
      </c>
      <c r="G18" s="16" t="s">
        <v>7</v>
      </c>
      <c r="H18" s="16" t="s">
        <v>8</v>
      </c>
      <c r="I18" s="16" t="s">
        <v>9</v>
      </c>
      <c r="J18" s="16" t="s">
        <v>10</v>
      </c>
      <c r="K18" s="16" t="s">
        <v>11</v>
      </c>
      <c r="L18" s="17" t="s">
        <v>12</v>
      </c>
      <c r="M18" s="17" t="s">
        <v>13</v>
      </c>
      <c r="N18" s="16" t="s">
        <v>14</v>
      </c>
      <c r="O18" s="1"/>
    </row>
    <row r="19" spans="1:17" ht="30">
      <c r="A19" s="37" t="s">
        <v>15</v>
      </c>
      <c r="B19" s="38" t="s">
        <v>16</v>
      </c>
      <c r="C19" s="38" t="s">
        <v>17</v>
      </c>
      <c r="D19" s="38" t="s">
        <v>18</v>
      </c>
      <c r="E19" s="38" t="s">
        <v>19</v>
      </c>
      <c r="F19" s="38" t="s">
        <v>20</v>
      </c>
      <c r="G19" s="38" t="s">
        <v>21</v>
      </c>
      <c r="H19" s="38" t="s">
        <v>22</v>
      </c>
      <c r="I19" s="38" t="s">
        <v>23</v>
      </c>
      <c r="J19" s="38" t="s">
        <v>24</v>
      </c>
      <c r="K19" s="38" t="s">
        <v>25</v>
      </c>
      <c r="L19" s="45" t="s">
        <v>26</v>
      </c>
      <c r="M19" s="45" t="s">
        <v>30</v>
      </c>
      <c r="N19" s="38" t="s">
        <v>31</v>
      </c>
    </row>
    <row r="20" spans="1:17" ht="178.5" customHeight="1">
      <c r="A20" s="46" t="s">
        <v>26</v>
      </c>
      <c r="B20" s="22" t="s">
        <v>32</v>
      </c>
      <c r="C20" s="22" t="s">
        <v>98</v>
      </c>
      <c r="D20" s="22" t="s">
        <v>99</v>
      </c>
      <c r="E20" s="22" t="s">
        <v>100</v>
      </c>
      <c r="F20" s="24">
        <v>3632161.5</v>
      </c>
      <c r="G20" s="24">
        <v>3629086.5</v>
      </c>
      <c r="H20" s="24">
        <v>3084723.52</v>
      </c>
      <c r="I20" s="24">
        <v>3084723.52</v>
      </c>
      <c r="J20" s="24">
        <v>0</v>
      </c>
      <c r="K20" s="47" t="s">
        <v>101</v>
      </c>
      <c r="L20" s="26">
        <f>K20/55</f>
        <v>0.45454545454545453</v>
      </c>
      <c r="M20" s="22">
        <v>67</v>
      </c>
      <c r="N20" s="27" t="s">
        <v>33</v>
      </c>
    </row>
    <row r="21" spans="1:17" ht="178.5" customHeight="1">
      <c r="A21" s="48" t="s">
        <v>27</v>
      </c>
      <c r="B21" s="28" t="s">
        <v>32</v>
      </c>
      <c r="C21" s="28" t="s">
        <v>102</v>
      </c>
      <c r="D21" s="28" t="s">
        <v>103</v>
      </c>
      <c r="E21" s="28" t="s">
        <v>104</v>
      </c>
      <c r="F21" s="30">
        <v>1373764.46</v>
      </c>
      <c r="G21" s="30">
        <v>1299964.46</v>
      </c>
      <c r="H21" s="30">
        <v>1104969.78</v>
      </c>
      <c r="I21" s="30">
        <v>1104969.78</v>
      </c>
      <c r="J21" s="30">
        <v>0</v>
      </c>
      <c r="K21" s="49" t="s">
        <v>105</v>
      </c>
      <c r="L21" s="32">
        <f>K21/55</f>
        <v>0.29090909090909089</v>
      </c>
      <c r="M21" s="28">
        <v>67</v>
      </c>
      <c r="N21" s="33" t="s">
        <v>33</v>
      </c>
    </row>
    <row r="22" spans="1:17" ht="178.5" customHeight="1">
      <c r="A22" s="46" t="s">
        <v>28</v>
      </c>
      <c r="B22" s="22" t="s">
        <v>32</v>
      </c>
      <c r="C22" s="22" t="s">
        <v>106</v>
      </c>
      <c r="D22" s="22" t="s">
        <v>107</v>
      </c>
      <c r="E22" s="22" t="s">
        <v>108</v>
      </c>
      <c r="F22" s="24">
        <v>2730855.01</v>
      </c>
      <c r="G22" s="24">
        <v>2730855.01</v>
      </c>
      <c r="H22" s="24">
        <v>2321226.75</v>
      </c>
      <c r="I22" s="24">
        <v>2321226.75</v>
      </c>
      <c r="J22" s="24">
        <v>0</v>
      </c>
      <c r="K22" s="47" t="s">
        <v>109</v>
      </c>
      <c r="L22" s="26"/>
      <c r="M22" s="22">
        <v>67</v>
      </c>
      <c r="N22" s="27" t="s">
        <v>33</v>
      </c>
    </row>
    <row r="23" spans="1:17" ht="178.5" customHeight="1">
      <c r="A23" s="48" t="s">
        <v>29</v>
      </c>
      <c r="B23" s="28" t="s">
        <v>32</v>
      </c>
      <c r="C23" s="28" t="s">
        <v>110</v>
      </c>
      <c r="D23" s="28" t="s">
        <v>111</v>
      </c>
      <c r="E23" s="28" t="s">
        <v>112</v>
      </c>
      <c r="F23" s="30">
        <v>4053992.91</v>
      </c>
      <c r="G23" s="30">
        <v>3295929.2</v>
      </c>
      <c r="H23" s="30">
        <v>2801539.79</v>
      </c>
      <c r="I23" s="30">
        <v>2801539.79</v>
      </c>
      <c r="J23" s="30">
        <v>0</v>
      </c>
      <c r="K23" s="49" t="s">
        <v>109</v>
      </c>
      <c r="L23" s="32"/>
      <c r="M23" s="28">
        <v>67</v>
      </c>
      <c r="N23" s="33" t="s">
        <v>33</v>
      </c>
    </row>
    <row r="24" spans="1:17" ht="178.5" customHeight="1">
      <c r="A24" s="46" t="s">
        <v>30</v>
      </c>
      <c r="B24" s="22" t="s">
        <v>32</v>
      </c>
      <c r="C24" s="22" t="s">
        <v>113</v>
      </c>
      <c r="D24" s="22" t="s">
        <v>114</v>
      </c>
      <c r="E24" s="22" t="s">
        <v>115</v>
      </c>
      <c r="F24" s="24">
        <v>1918202.62</v>
      </c>
      <c r="G24" s="24">
        <v>1918202.62</v>
      </c>
      <c r="H24" s="24">
        <v>1630472.14</v>
      </c>
      <c r="I24" s="24">
        <v>1630472.14</v>
      </c>
      <c r="J24" s="24">
        <v>0</v>
      </c>
      <c r="K24" s="47" t="s">
        <v>109</v>
      </c>
      <c r="L24" s="26"/>
      <c r="M24" s="22">
        <v>67</v>
      </c>
      <c r="N24" s="27" t="s">
        <v>33</v>
      </c>
    </row>
    <row r="25" spans="1:17" ht="178.5" customHeight="1">
      <c r="A25" s="48" t="s">
        <v>31</v>
      </c>
      <c r="B25" s="28" t="s">
        <v>32</v>
      </c>
      <c r="C25" s="28" t="s">
        <v>116</v>
      </c>
      <c r="D25" s="28" t="s">
        <v>117</v>
      </c>
      <c r="E25" s="28" t="s">
        <v>118</v>
      </c>
      <c r="F25" s="30">
        <v>6474475.4699999997</v>
      </c>
      <c r="G25" s="30">
        <v>3809022.53</v>
      </c>
      <c r="H25" s="30">
        <v>3192074.26</v>
      </c>
      <c r="I25" s="30">
        <v>3192074.26</v>
      </c>
      <c r="J25" s="30">
        <v>0</v>
      </c>
      <c r="K25" s="49" t="s">
        <v>109</v>
      </c>
      <c r="L25" s="32"/>
      <c r="M25" s="28">
        <v>67</v>
      </c>
      <c r="N25" s="33" t="s">
        <v>33</v>
      </c>
    </row>
    <row r="26" spans="1:17" ht="178.5" customHeight="1">
      <c r="A26" s="46" t="s">
        <v>149</v>
      </c>
      <c r="B26" s="22" t="s">
        <v>32</v>
      </c>
      <c r="C26" s="22" t="s">
        <v>119</v>
      </c>
      <c r="D26" s="22" t="s">
        <v>120</v>
      </c>
      <c r="E26" s="22" t="s">
        <v>121</v>
      </c>
      <c r="F26" s="24">
        <v>2235294.13</v>
      </c>
      <c r="G26" s="24">
        <v>2235294.13</v>
      </c>
      <c r="H26" s="24">
        <v>1900000</v>
      </c>
      <c r="I26" s="24">
        <v>1900000</v>
      </c>
      <c r="J26" s="24">
        <v>0</v>
      </c>
      <c r="K26" s="47" t="s">
        <v>109</v>
      </c>
      <c r="L26" s="26"/>
      <c r="M26" s="22">
        <v>67</v>
      </c>
      <c r="N26" s="27" t="s">
        <v>33</v>
      </c>
    </row>
    <row r="27" spans="1:17" ht="178.5" customHeight="1">
      <c r="A27" s="48" t="s">
        <v>150</v>
      </c>
      <c r="B27" s="28" t="s">
        <v>32</v>
      </c>
      <c r="C27" s="28" t="s">
        <v>122</v>
      </c>
      <c r="D27" s="28" t="s">
        <v>123</v>
      </c>
      <c r="E27" s="28" t="s">
        <v>124</v>
      </c>
      <c r="F27" s="30">
        <v>2235294.13</v>
      </c>
      <c r="G27" s="30">
        <v>2235294.13</v>
      </c>
      <c r="H27" s="30">
        <v>1900000</v>
      </c>
      <c r="I27" s="30">
        <v>1900000</v>
      </c>
      <c r="J27" s="30">
        <v>0</v>
      </c>
      <c r="K27" s="49" t="s">
        <v>109</v>
      </c>
      <c r="L27" s="32"/>
      <c r="M27" s="28">
        <v>67</v>
      </c>
      <c r="N27" s="33" t="s">
        <v>33</v>
      </c>
    </row>
    <row r="28" spans="1:17" ht="178.5" customHeight="1">
      <c r="A28" s="46" t="s">
        <v>151</v>
      </c>
      <c r="B28" s="22" t="s">
        <v>32</v>
      </c>
      <c r="C28" s="22" t="s">
        <v>128</v>
      </c>
      <c r="D28" s="22" t="s">
        <v>129</v>
      </c>
      <c r="E28" s="22" t="s">
        <v>130</v>
      </c>
      <c r="F28" s="24">
        <v>2862594.13</v>
      </c>
      <c r="G28" s="24">
        <v>2862594.13</v>
      </c>
      <c r="H28" s="24">
        <v>2433205</v>
      </c>
      <c r="I28" s="24">
        <v>2433205</v>
      </c>
      <c r="J28" s="24">
        <v>0</v>
      </c>
      <c r="K28" s="47" t="s">
        <v>109</v>
      </c>
      <c r="L28" s="26"/>
      <c r="M28" s="22">
        <v>67</v>
      </c>
      <c r="N28" s="27" t="s">
        <v>33</v>
      </c>
    </row>
    <row r="29" spans="1:17" ht="178.5" customHeight="1">
      <c r="A29" s="48" t="s">
        <v>152</v>
      </c>
      <c r="B29" s="28" t="s">
        <v>32</v>
      </c>
      <c r="C29" s="28" t="s">
        <v>131</v>
      </c>
      <c r="D29" s="28" t="s">
        <v>132</v>
      </c>
      <c r="E29" s="28" t="s">
        <v>133</v>
      </c>
      <c r="F29" s="30">
        <v>10997759.32</v>
      </c>
      <c r="G29" s="30">
        <v>8974171.6099999994</v>
      </c>
      <c r="H29" s="30">
        <v>7628045.8499999996</v>
      </c>
      <c r="I29" s="30">
        <v>7628045.8499999996</v>
      </c>
      <c r="J29" s="30">
        <v>0</v>
      </c>
      <c r="K29" s="49" t="s">
        <v>109</v>
      </c>
      <c r="L29" s="32"/>
      <c r="M29" s="28">
        <v>67</v>
      </c>
      <c r="N29" s="33" t="s">
        <v>33</v>
      </c>
    </row>
    <row r="30" spans="1:17" ht="178.5" customHeight="1">
      <c r="A30" s="46" t="s">
        <v>153</v>
      </c>
      <c r="B30" s="22" t="s">
        <v>32</v>
      </c>
      <c r="C30" s="22" t="s">
        <v>134</v>
      </c>
      <c r="D30" s="22" t="s">
        <v>135</v>
      </c>
      <c r="E30" s="22" t="s">
        <v>136</v>
      </c>
      <c r="F30" s="24">
        <v>9962030.4000000004</v>
      </c>
      <c r="G30" s="24">
        <v>9716030.4000000004</v>
      </c>
      <c r="H30" s="24">
        <v>8258625.8399999999</v>
      </c>
      <c r="I30" s="24">
        <v>8258625.8399999999</v>
      </c>
      <c r="J30" s="24">
        <v>0</v>
      </c>
      <c r="K30" s="47" t="s">
        <v>109</v>
      </c>
      <c r="L30" s="26"/>
      <c r="M30" s="22">
        <v>67</v>
      </c>
      <c r="N30" s="27" t="s">
        <v>33</v>
      </c>
    </row>
    <row r="31" spans="1:17" ht="178.5" customHeight="1">
      <c r="A31" s="48" t="s">
        <v>154</v>
      </c>
      <c r="B31" s="28" t="s">
        <v>32</v>
      </c>
      <c r="C31" s="28" t="s">
        <v>137</v>
      </c>
      <c r="D31" s="28" t="s">
        <v>138</v>
      </c>
      <c r="E31" s="28" t="s">
        <v>139</v>
      </c>
      <c r="F31" s="30">
        <v>6890000</v>
      </c>
      <c r="G31" s="30">
        <v>5622240</v>
      </c>
      <c r="H31" s="30">
        <v>3935568</v>
      </c>
      <c r="I31" s="30">
        <v>3935568</v>
      </c>
      <c r="J31" s="30">
        <v>0</v>
      </c>
      <c r="K31" s="49" t="s">
        <v>109</v>
      </c>
      <c r="L31" s="32"/>
      <c r="M31" s="28">
        <v>69</v>
      </c>
      <c r="N31" s="33" t="s">
        <v>33</v>
      </c>
    </row>
    <row r="32" spans="1:17" ht="178.5" customHeight="1">
      <c r="A32" s="46" t="s">
        <v>155</v>
      </c>
      <c r="B32" s="22" t="s">
        <v>32</v>
      </c>
      <c r="C32" s="22" t="s">
        <v>140</v>
      </c>
      <c r="D32" s="22" t="s">
        <v>141</v>
      </c>
      <c r="E32" s="22" t="s">
        <v>142</v>
      </c>
      <c r="F32" s="24">
        <v>3529915.5</v>
      </c>
      <c r="G32" s="24">
        <v>3431515.5</v>
      </c>
      <c r="H32" s="24">
        <v>2916788.17</v>
      </c>
      <c r="I32" s="24">
        <v>2916788.17</v>
      </c>
      <c r="J32" s="24">
        <v>0</v>
      </c>
      <c r="K32" s="47" t="s">
        <v>109</v>
      </c>
      <c r="L32" s="26"/>
      <c r="M32" s="22">
        <v>67</v>
      </c>
      <c r="N32" s="27" t="s">
        <v>33</v>
      </c>
    </row>
    <row r="33" spans="1:14" ht="178.5" customHeight="1">
      <c r="A33" s="48" t="s">
        <v>156</v>
      </c>
      <c r="B33" s="28" t="s">
        <v>32</v>
      </c>
      <c r="C33" s="28" t="s">
        <v>143</v>
      </c>
      <c r="D33" s="28" t="s">
        <v>144</v>
      </c>
      <c r="E33" s="28" t="s">
        <v>145</v>
      </c>
      <c r="F33" s="30">
        <v>6500550</v>
      </c>
      <c r="G33" s="30">
        <v>5285000</v>
      </c>
      <c r="H33" s="30">
        <v>4492250</v>
      </c>
      <c r="I33" s="30">
        <v>4492250</v>
      </c>
      <c r="J33" s="30">
        <v>0</v>
      </c>
      <c r="K33" s="49" t="s">
        <v>109</v>
      </c>
      <c r="L33" s="32"/>
      <c r="M33" s="28">
        <v>67</v>
      </c>
      <c r="N33" s="33" t="s">
        <v>33</v>
      </c>
    </row>
    <row r="34" spans="1:14" ht="178.5" customHeight="1">
      <c r="A34" s="46" t="s">
        <v>157</v>
      </c>
      <c r="B34" s="22" t="s">
        <v>32</v>
      </c>
      <c r="C34" s="22" t="s">
        <v>146</v>
      </c>
      <c r="D34" s="22" t="s">
        <v>147</v>
      </c>
      <c r="E34" s="22" t="s">
        <v>148</v>
      </c>
      <c r="F34" s="24">
        <v>2846687.4</v>
      </c>
      <c r="G34" s="24">
        <v>2846687.4</v>
      </c>
      <c r="H34" s="24">
        <v>2419684.29</v>
      </c>
      <c r="I34" s="24">
        <v>2419684.29</v>
      </c>
      <c r="J34" s="24">
        <v>0</v>
      </c>
      <c r="K34" s="47" t="s">
        <v>109</v>
      </c>
      <c r="L34" s="26"/>
      <c r="M34" s="22">
        <v>67</v>
      </c>
      <c r="N34" s="27" t="s">
        <v>33</v>
      </c>
    </row>
    <row r="35" spans="1:14" ht="178.5" customHeight="1">
      <c r="A35" s="48" t="s">
        <v>158</v>
      </c>
      <c r="B35" s="28" t="s">
        <v>32</v>
      </c>
      <c r="C35" s="28" t="s">
        <v>125</v>
      </c>
      <c r="D35" s="28" t="s">
        <v>126</v>
      </c>
      <c r="E35" s="28" t="s">
        <v>127</v>
      </c>
      <c r="F35" s="30">
        <v>4711822.5</v>
      </c>
      <c r="G35" s="30">
        <v>3830750</v>
      </c>
      <c r="H35" s="30">
        <v>3256137.5</v>
      </c>
      <c r="I35" s="30">
        <v>3256137.5</v>
      </c>
      <c r="J35" s="30">
        <v>0</v>
      </c>
      <c r="K35" s="49" t="s">
        <v>109</v>
      </c>
      <c r="L35" s="32"/>
      <c r="M35" s="28">
        <v>67</v>
      </c>
      <c r="N35" s="33" t="s">
        <v>33</v>
      </c>
    </row>
    <row r="36" spans="1:14" ht="120">
      <c r="A36" s="39" t="s">
        <v>33</v>
      </c>
      <c r="B36" s="39" t="s">
        <v>33</v>
      </c>
      <c r="C36" s="39" t="s">
        <v>33</v>
      </c>
      <c r="D36" s="39" t="s">
        <v>33</v>
      </c>
      <c r="E36" s="40" t="s">
        <v>34</v>
      </c>
      <c r="F36" s="41">
        <f>SUM(F34:F35)</f>
        <v>7558509.9000000004</v>
      </c>
      <c r="G36" s="41">
        <f t="shared" ref="G36" si="2">SUM(G34:G35)</f>
        <v>6677437.4000000004</v>
      </c>
      <c r="H36" s="41">
        <f t="shared" ref="H36" si="3">SUM(H34:H35)</f>
        <v>5675821.79</v>
      </c>
      <c r="I36" s="41">
        <f t="shared" ref="I36" si="4">SUM(I34:I35)</f>
        <v>5675821.79</v>
      </c>
      <c r="J36" s="24">
        <f t="shared" ref="J36" si="5">SUM(J34:J35)</f>
        <v>0</v>
      </c>
      <c r="K36" s="42" t="s">
        <v>33</v>
      </c>
      <c r="L36" s="43" t="s">
        <v>33</v>
      </c>
      <c r="M36" s="44" t="s">
        <v>33</v>
      </c>
      <c r="N36" s="27" t="s">
        <v>33</v>
      </c>
    </row>
    <row r="37" spans="1:14" ht="46.5" customHeight="1">
      <c r="A37" s="6"/>
      <c r="B37" s="6"/>
      <c r="C37" s="6"/>
      <c r="D37" s="6"/>
      <c r="E37" s="6"/>
      <c r="F37" s="7"/>
      <c r="G37" s="7"/>
      <c r="H37" s="7"/>
      <c r="I37" s="7"/>
      <c r="J37" s="7"/>
      <c r="K37" s="8"/>
      <c r="L37" s="9"/>
      <c r="M37" s="10"/>
      <c r="N37" s="9"/>
    </row>
    <row r="38" spans="1:14" ht="32.25" customHeight="1">
      <c r="A38" s="11" t="s">
        <v>36</v>
      </c>
      <c r="B38" s="12"/>
      <c r="C38" s="12"/>
      <c r="D38" s="12"/>
      <c r="E38" s="12"/>
    </row>
    <row r="39" spans="1:14" ht="47.25" customHeight="1">
      <c r="A39" s="11" t="s">
        <v>37</v>
      </c>
      <c r="B39" s="12"/>
      <c r="C39" s="12"/>
      <c r="D39" s="12"/>
      <c r="E39" s="12"/>
      <c r="F39" s="11"/>
      <c r="G39" s="11"/>
      <c r="H39" s="11"/>
      <c r="I39" s="11"/>
      <c r="J39" s="11"/>
      <c r="K39" s="11"/>
    </row>
    <row r="40" spans="1:14" ht="41.25" customHeight="1">
      <c r="A40" s="11" t="s">
        <v>38</v>
      </c>
      <c r="B40" s="12"/>
      <c r="C40" s="12"/>
      <c r="D40" s="12"/>
      <c r="E40" s="12"/>
    </row>
  </sheetData>
  <autoFilter ref="A3:N40" xr:uid="{00000000-0009-0000-0000-000000000000}"/>
  <sortState xmlns:xlrd2="http://schemas.microsoft.com/office/spreadsheetml/2017/richdata2" ref="A13:N13">
    <sortCondition descending="1" ref="K13"/>
  </sortState>
  <mergeCells count="3">
    <mergeCell ref="A1:N1"/>
    <mergeCell ref="A2:N2"/>
    <mergeCell ref="A17:N17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39</v>
      </c>
    </row>
    <row r="2" spans="1:1">
      <c r="A2" s="4" t="s">
        <v>40</v>
      </c>
    </row>
    <row r="3" spans="1:1">
      <c r="A3" s="4" t="s">
        <v>41</v>
      </c>
    </row>
    <row r="4" spans="1:1">
      <c r="A4" s="4" t="s">
        <v>42</v>
      </c>
    </row>
    <row r="5" spans="1:1">
      <c r="A5" s="4" t="s">
        <v>43</v>
      </c>
    </row>
    <row r="6" spans="1:1">
      <c r="A6" s="4" t="s">
        <v>44</v>
      </c>
    </row>
    <row r="7" spans="1:1">
      <c r="A7" s="4" t="s">
        <v>45</v>
      </c>
    </row>
    <row r="8" spans="1:1">
      <c r="A8" s="4" t="s">
        <v>46</v>
      </c>
    </row>
    <row r="9" spans="1:1">
      <c r="A9" s="4" t="s">
        <v>47</v>
      </c>
    </row>
    <row r="10" spans="1:1">
      <c r="A10" s="4" t="s">
        <v>48</v>
      </c>
    </row>
    <row r="11" spans="1:1">
      <c r="A11" s="4" t="s">
        <v>49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  <row r="16" spans="1:1">
      <c r="A16" s="4" t="s">
        <v>54</v>
      </c>
    </row>
    <row r="17" spans="1:1">
      <c r="A17" t="s">
        <v>55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FBC2CD-4925-443B-8210-BE19E5FFB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1 -2.6_058 RMR</vt:lpstr>
      <vt:lpstr>Rewitalizacja</vt:lpstr>
      <vt:lpstr>'Zał. nr 1 -2.6_058 RMR'!Obszar_wydruku</vt:lpstr>
      <vt:lpstr>rewitalizacja</vt:lpstr>
      <vt:lpstr>'Zał. nr 1 -2.6_058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cp:lastPrinted>2025-11-18T13:07:53Z</cp:lastPrinted>
  <dcterms:created xsi:type="dcterms:W3CDTF">2016-04-12T10:40:23Z</dcterms:created>
  <dcterms:modified xsi:type="dcterms:W3CDTF">2026-02-03T12:14:56Z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