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.kiryluk\Downloads\"/>
    </mc:Choice>
  </mc:AlternateContent>
  <xr:revisionPtr revIDLastSave="0" documentId="13_ncr:1_{B85782CC-17DC-4D9B-A6A4-85A1840DF90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1 do uchwały 2.5 047" sheetId="4" r:id="rId1"/>
  </sheets>
  <externalReferences>
    <externalReference r:id="rId2"/>
  </externalReferences>
  <definedNames>
    <definedName name="_xlnm._FilterDatabase" localSheetId="0" hidden="1">'Załącznik 1 do uchwały 2.5 047'!$A$1:$Y$74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1 do uchwały 2.5 047'!$E$133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1 do uchwały 2.5 047'!$A$1:$P$68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_xlnm.Print_Titles" localSheetId="0">'Załącznik 1 do uchwały 2.5 047'!$4:$4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4" l="1"/>
  <c r="H39" i="4"/>
  <c r="I39" i="4"/>
  <c r="J39" i="4"/>
  <c r="F39" i="4"/>
  <c r="F19" i="4"/>
  <c r="G19" i="4"/>
  <c r="H19" i="4"/>
  <c r="I19" i="4"/>
  <c r="J19" i="4"/>
  <c r="H45" i="4" l="1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44" i="4"/>
  <c r="H43" i="4"/>
  <c r="G64" i="4"/>
  <c r="I64" i="4"/>
  <c r="J64" i="4"/>
  <c r="F64" i="4"/>
  <c r="H11" i="4"/>
  <c r="H12" i="4"/>
  <c r="H13" i="4"/>
  <c r="H14" i="4"/>
  <c r="H15" i="4"/>
  <c r="H16" i="4"/>
  <c r="H17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10" i="4"/>
  <c r="H9" i="4"/>
  <c r="H8" i="4"/>
  <c r="H7" i="4"/>
  <c r="H6" i="4"/>
  <c r="H64" i="4" l="1"/>
</calcChain>
</file>

<file path=xl/sharedStrings.xml><?xml version="1.0" encoding="utf-8"?>
<sst xmlns="http://schemas.openxmlformats.org/spreadsheetml/2006/main" count="422" uniqueCount="229">
  <si>
    <t>Wyniki oceny projektów złożonych w ramach naboru konkurencyjnego nr  FEMA.02.05-IP.01-047/24, Priorytet II „Fundusze Europejskie na zielony rozwój Mazowsza” dla Działania 2.5 „Gospodarka wodno-ściekowa”, Typ projektów: „Zarządzanie efektywnymi, inteligentnymi sieciami wodociągowymi” Funduszy Europejskich dla Mazowsza 2021-2027 -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</si>
  <si>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</si>
  <si>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</si>
  <si>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</si>
  <si>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</si>
  <si>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</si>
  <si>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</si>
  <si>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</si>
  <si>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</si>
  <si>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</si>
  <si>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</si>
  <si>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</si>
  <si>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</si>
  <si>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Kryterium rozstrzygające nr 1
-
Zwiększanie efektywności systemów wodociągowych</t>
  </si>
  <si>
    <t>Kryterium rozstrzygające nr 2
-
Stan przygotowania projektu do realizacji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</si>
  <si>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</si>
  <si>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</si>
  <si>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</si>
  <si>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</si>
  <si>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</si>
  <si>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FEMA.02.05-IP.01-077I/24</t>
  </si>
  <si>
    <t>Gmina Mokobody</t>
  </si>
  <si>
    <t>Budowa sieci wodociągowej na terenie gminy Mokobody II</t>
  </si>
  <si>
    <t>Brak danych</t>
  </si>
  <si>
    <t>2</t>
  </si>
  <si>
    <t>FEMA.02.05-IP.01-07HS/25</t>
  </si>
  <si>
    <t>Gmina Strzegowo</t>
  </si>
  <si>
    <t>Modernizacja systemu wodociągowego w gminie Strzegowo</t>
  </si>
  <si>
    <t>3</t>
  </si>
  <si>
    <t>FEMA.02.05-IP.01-06YS/24</t>
  </si>
  <si>
    <t>Gmina Iłża</t>
  </si>
  <si>
    <t>Zwiększenie efektywności funkcjonowania sieci wodociągowej na obszarze Gminy Iłża</t>
  </si>
  <si>
    <t>SUMA:</t>
  </si>
  <si>
    <t>Próg wyczerpania alokacji***</t>
  </si>
  <si>
    <t>4</t>
  </si>
  <si>
    <t>5</t>
  </si>
  <si>
    <t>6</t>
  </si>
  <si>
    <t>7</t>
  </si>
  <si>
    <t>8</t>
  </si>
  <si>
    <t>9</t>
  </si>
  <si>
    <t>FEMA.02.05-IP.01-068P/24</t>
  </si>
  <si>
    <t>Gmina Brok</t>
  </si>
  <si>
    <t>Modernizacja SUW w Broku oraz wdrożenie systemu zarządzania siecią na terenie gminy.</t>
  </si>
  <si>
    <t>FEMA.02.05-IP.01-0652/24</t>
  </si>
  <si>
    <t>Gmina Skórzec</t>
  </si>
  <si>
    <t>Uporządkowanie gospodarki wodnej na terenie Gminy Skórzec</t>
  </si>
  <si>
    <t>FEMA.02.05-IP.01-0781/24</t>
  </si>
  <si>
    <t>ŻUROMIŃSKIE ZAKŁADY KOMUNALNE Spółka z o.o.</t>
  </si>
  <si>
    <t>Wzrost efektywności systemu wodociągowego wraz z modernizacją sieci wodociągowej na terenie Gminy Żuromin</t>
  </si>
  <si>
    <t>FEMA.02.05-IP.01-075Y/24</t>
  </si>
  <si>
    <t>Gmina Wiskitki</t>
  </si>
  <si>
    <t>Poprawa efektywności systemu gospodarki wodnej w Gminie Wiskitki</t>
  </si>
  <si>
    <t>FEMA.02.05-IP.01-070E/24</t>
  </si>
  <si>
    <t>Zakład Gospodarki Komunalnej Spółka z o.o. z/s w Woli Suchożebrskiej</t>
  </si>
  <si>
    <t>Modernizacja oraz uruchomienie inteligentnych sieci wodociągowych w Gminie Suchożebry</t>
  </si>
  <si>
    <t>FEMA.02.05-IP.01-06V3/24</t>
  </si>
  <si>
    <t>Gmina Ostrów Mazowiecka</t>
  </si>
  <si>
    <t>Modernizacja oraz uruchomienie inteligentnej sieci wodociągowej w Gminie Ostrów Mazowiecka</t>
  </si>
  <si>
    <t>10</t>
  </si>
  <si>
    <t>FEMA.02.05-IP.01-075S/24</t>
  </si>
  <si>
    <t>Gmina Chynów</t>
  </si>
  <si>
    <t>Zwiększenie efektywności dostaw wody na terenie Gminy Chynów</t>
  </si>
  <si>
    <t>11</t>
  </si>
  <si>
    <t>FEMA.02.05-IP.01-07HI/25</t>
  </si>
  <si>
    <t>Miasto Łaskarzew</t>
  </si>
  <si>
    <t>Wprowadzenie efektywnego i inteligentnego zarządzania infrastrukturą wodociągową na terenie Miasta Łaskarzew</t>
  </si>
  <si>
    <t>12</t>
  </si>
  <si>
    <t>FEMA.02.05-IP.01-06AY/24</t>
  </si>
  <si>
    <t>Gmina Magnuszew</t>
  </si>
  <si>
    <t>Eliminacja awaryjności sieci wodociągowej w Gminie Magnuszew</t>
  </si>
  <si>
    <t>13</t>
  </si>
  <si>
    <t>FEMA.02.05-IP.01-071D/24</t>
  </si>
  <si>
    <t>Gmina Sokołów Podlaski</t>
  </si>
  <si>
    <t>Modernizacja oraz uruchomienie inteligentnej sieci wodociągowej w Gminie Sokołów Podlaski</t>
  </si>
  <si>
    <t>14</t>
  </si>
  <si>
    <t>FEMA.02.05-IP.01-076V/24</t>
  </si>
  <si>
    <t>Przedsiębiorstwo Usług Komunalnych Bielany sp. z o.o.</t>
  </si>
  <si>
    <t>Modernizacja oraz uruchomienie inteligentnej sieci wodociągowej w Gminie Bielany</t>
  </si>
  <si>
    <t>15</t>
  </si>
  <si>
    <t>FEMA.02.05-IP.01-06XZ/24</t>
  </si>
  <si>
    <t>Gmina Andrzejewo</t>
  </si>
  <si>
    <t>Modernizacja oraz uruchomienie inteligentnej sieci wodociągowej w Gminie Andrzejewo</t>
  </si>
  <si>
    <t>FEMA.02.05-IP.01-06WE/24</t>
  </si>
  <si>
    <t>GMINA BIAŁOBRZEGI</t>
  </si>
  <si>
    <t>Zintegrowany program modernizacji i rozbudowy infrastruktury wodociągowej dla zrównoważonego rozwoju i przyszłości Miasta i Gminy Białobrzegi</t>
  </si>
  <si>
    <t>17</t>
  </si>
  <si>
    <t>FEMA.02.05-IP.01-07H0/25</t>
  </si>
  <si>
    <t>Gmina Czerwin</t>
  </si>
  <si>
    <t>POPRAWA EFEKTYWNOŚCI ORAZ BEZPIECZEŃSTWA DOSTAW WODY PITNEJ DOBREJ JAKOŚCI NA TERENIE GMINY CZERWIN</t>
  </si>
  <si>
    <t>18</t>
  </si>
  <si>
    <t>FEMA.02.05-IP.01-078L/24</t>
  </si>
  <si>
    <t>Gmina Platerów</t>
  </si>
  <si>
    <t>Modernizacja oraz uruchomienie inteligentnej sieci wodociągowej w Gminie Platerów</t>
  </si>
  <si>
    <t>19</t>
  </si>
  <si>
    <t>FEMA.02.05-IP.01-075V/24</t>
  </si>
  <si>
    <t>GMINA BARANOWO</t>
  </si>
  <si>
    <t>POPRAWA BEZPIECZEŃSTWA I POMIARU DOSTAW WODY PITNEJ Z SIECI WODOCIĄGOWEJ NA TERENIE GMINY BARANOWO</t>
  </si>
  <si>
    <t>20</t>
  </si>
  <si>
    <t>FEMA.02.05-IP.01-06Y9/24</t>
  </si>
  <si>
    <t>ZAKŁAD GOSPODARKI KOMUNALNEJ W MYSZYŃCU SPÓŁKA Z OGRANICZONĄ ODPOWIEDZIALNOŚCIĄ</t>
  </si>
  <si>
    <t>POPRAWA JAKOŚCI ZARZĄDZANIA ORAZ EFEKTYWNOŚCI DOSTAW WODY W GMINIE MYSZYNIEC</t>
  </si>
  <si>
    <t>21</t>
  </si>
  <si>
    <t>FEMA.02.05-IP.01-077F/24</t>
  </si>
  <si>
    <t>Gmina Policzna</t>
  </si>
  <si>
    <t>Modernizacja sieci wodociągowej w Gminie Policzna</t>
  </si>
  <si>
    <t>22</t>
  </si>
  <si>
    <t>FEMA.02.05-IP.01-06P2/24</t>
  </si>
  <si>
    <t>Gmina Rzekuń</t>
  </si>
  <si>
    <t>Zwiększenie efektywności dostaw wody poprzez modernizację infrastruktury wodnej w Rzekuniu</t>
  </si>
  <si>
    <t>23</t>
  </si>
  <si>
    <t>FEMA.02.05-IP.01-06UY/24</t>
  </si>
  <si>
    <t>Gmina Olszewo-Borki</t>
  </si>
  <si>
    <t>Zrównoważona gospodarka wodna na terenie gminy Olszewo-Borki</t>
  </si>
  <si>
    <t>24</t>
  </si>
  <si>
    <t>FEMA.02.05-IP.01-0780/24</t>
  </si>
  <si>
    <t>Gmina Nowa Sucha</t>
  </si>
  <si>
    <t>Modernizacja sieci wodociągowej poprzez wdrożenie systemu zarządzania stratami wody oraz zdalnego odczytu wodomierzy w Gminie Nowa Sucha</t>
  </si>
  <si>
    <t>25</t>
  </si>
  <si>
    <t>FEMA.02.05-IP.01-06OC/24</t>
  </si>
  <si>
    <t>Gminna Spółka Komunalna Sp. z o.o. z siedzibą w Zbuczynie</t>
  </si>
  <si>
    <t>"Budowa i rozbudowa Stacji Uzdatniania Wody w miejscowości Jasionka. Budowa komór pomiarowych na sieci wodociągowej"</t>
  </si>
  <si>
    <t>26</t>
  </si>
  <si>
    <t>FEMA.02.05-IP.01-063U/24</t>
  </si>
  <si>
    <t>Gmina Stara Błotnica</t>
  </si>
  <si>
    <t>„Poprawa gospodarki wodno-ściekowej na terenie gminy Stara Błotnica  poprzez modernizację stacji uzdatniania wody II etap  oraz instalację wodomierzy zdalnego odczytu”</t>
  </si>
  <si>
    <t>27</t>
  </si>
  <si>
    <t>FEMA.02.05-IP.01-06CC/24</t>
  </si>
  <si>
    <t>Gmina Radzanowo</t>
  </si>
  <si>
    <t>Nadbudowa i przebudowa stacji uzdatniania wody w miejscowości Ciółkówko wraz z monitoringiem sieci wodociągowych na terenie Gminy Radzanowo</t>
  </si>
  <si>
    <t>28</t>
  </si>
  <si>
    <t>FEMA.02.05-IP.01-078G/24</t>
  </si>
  <si>
    <t>Gmina Korczew</t>
  </si>
  <si>
    <t>Zakup i montaż systemu do zdalnego odczytu i ewidencji poboru wody</t>
  </si>
  <si>
    <t>29</t>
  </si>
  <si>
    <t>FEMA.02.05-IP.01-073N/24</t>
  </si>
  <si>
    <t>Gmina Stara Kornica</t>
  </si>
  <si>
    <t>Wymiana wodomierzy i hydrantów oraz modernizacja stacji uzdatniania wody w aglomeracji Stara Kornica</t>
  </si>
  <si>
    <t>Projekty, które nie spełniły kryteriów wyboru projektów lub nie uzyskały wymaganej liczby punktów</t>
  </si>
  <si>
    <t>30</t>
  </si>
  <si>
    <t>FEMA.02.05-IP.01-06X5/24</t>
  </si>
  <si>
    <t>REMONDIS DROBIN Komunalna Sp. z o.o.</t>
  </si>
  <si>
    <t>Zarządzanie efektywnymi, inteligentnymi sieciami wodociągowymi w REMONDIS DROBIN Komunalna Sp. z o.o.</t>
  </si>
  <si>
    <t>31</t>
  </si>
  <si>
    <t>FEMA.02.05-IP.01-06HN/24</t>
  </si>
  <si>
    <t>Gmina Gielniów</t>
  </si>
  <si>
    <t>Modernizacja systemu pomiaru zużycia wody.</t>
  </si>
  <si>
    <t>32</t>
  </si>
  <si>
    <t>FEMA.02.05-IP.01-06TM/24</t>
  </si>
  <si>
    <t>Gmina Płońsk</t>
  </si>
  <si>
    <t>Budowa SUW w miejscowości Skarżyn, gmina Płońsk</t>
  </si>
  <si>
    <t>33</t>
  </si>
  <si>
    <t>FEMA.02.05-IP.01-06X6/24</t>
  </si>
  <si>
    <t>REMONDIS Aqua Wyszogród Sp. z o.o.</t>
  </si>
  <si>
    <t>Zarządzanie efektywnymi, inteligentnymi sieciami wodociągowymi w REMONDIS Aqua Wyszogród Sp. z o.o.</t>
  </si>
  <si>
    <t>34</t>
  </si>
  <si>
    <t>FEMA.02.05-IP.01-076K/24</t>
  </si>
  <si>
    <t>Gmina Szczawin Kościelny</t>
  </si>
  <si>
    <t>Wymiana wodomierzy na obszarze Gminy Szczawin Kościelny na nowe, wyposażone w urządzenia do zdalnego odczytu</t>
  </si>
  <si>
    <t>35</t>
  </si>
  <si>
    <t>FEMA.02.05-IP.01-06SB/24</t>
  </si>
  <si>
    <t>Gmina Wyśmierzyce</t>
  </si>
  <si>
    <t>Poprawa gospodarki wodno-ściekowej poprzez modernizację sieci wodociągowej w miejscowości Wyśmierzyce i miejscowości Grzmiąca</t>
  </si>
  <si>
    <t>36</t>
  </si>
  <si>
    <t>FEMA.02.05-IP.01-06C0/24</t>
  </si>
  <si>
    <t>Gmina Żelechów</t>
  </si>
  <si>
    <t>Budowa sieci wodociągowej w ul. Piłsudskiego od węzła w ul. Długiej w Żelechowie</t>
  </si>
  <si>
    <t>Negatywna ocena formalna</t>
  </si>
  <si>
    <t>37</t>
  </si>
  <si>
    <t>FEMA.02.05-IP.01-07GA/24</t>
  </si>
  <si>
    <t>Gmina Radzanów</t>
  </si>
  <si>
    <t>Poprawa efektywności gospodarki wodno-ściekowej Gminy Radzanów</t>
  </si>
  <si>
    <t>38</t>
  </si>
  <si>
    <t>FEMA.02.05-IP.01-076W/24</t>
  </si>
  <si>
    <t>Gmina Sońsk</t>
  </si>
  <si>
    <t>Modernizacja Stacji Uzdatniania Wody w miejscowości Gołotczyzna oraz zakup i dostawa wodomierzy do zdalnego odczytu na terenie gminy Sońsk.</t>
  </si>
  <si>
    <t>39</t>
  </si>
  <si>
    <t>FEMA.02.05-IP.01-078M/24</t>
  </si>
  <si>
    <t>Gmina Świercze</t>
  </si>
  <si>
    <t>Modernizacja systemu wodociągów w Gminie Świercze.</t>
  </si>
  <si>
    <t>40</t>
  </si>
  <si>
    <t>FEMA.02.05-IP.01-07HL/25</t>
  </si>
  <si>
    <t>Gmina Wierzbica</t>
  </si>
  <si>
    <t>Modernizacja SUW Wierzbica wraz z montażem systemu zdalnego odczytu wodomierzy na terenie gminy.</t>
  </si>
  <si>
    <t>41</t>
  </si>
  <si>
    <t>FEMA.02.05-IP.01-063J/24</t>
  </si>
  <si>
    <t>Gmina Szydłowo</t>
  </si>
  <si>
    <t>Rozbudowa stacji uzdatniania wody w miejscowości Piegłowo Wieś wraz z infrastrukturą.</t>
  </si>
  <si>
    <t>42</t>
  </si>
  <si>
    <t>FEMA.02.05-IP.01-06H3/24</t>
  </si>
  <si>
    <t>Miasto i Gmina Nowe Miasto nad Pilicą</t>
  </si>
  <si>
    <t>Uporządkowanie gospodarki wodno-ściekowej na terenie Miasta i Gminy Nowe Miasto nad Pilicą Etap 1</t>
  </si>
  <si>
    <t>43</t>
  </si>
  <si>
    <t>FEMA.02.05-IP.01-066M/24</t>
  </si>
  <si>
    <t>GMINA MIRÓW</t>
  </si>
  <si>
    <t>Rozbudowa i przebudowa gminnej sieci wodociągowej wraz z budową budynku technologicznego, dwóch zbiorników retencyjnych i osadnika w miejscowości Zbijów Duży na terenie Gminy Mirów</t>
  </si>
  <si>
    <t>44</t>
  </si>
  <si>
    <t>FEMA.02.05-IP.01-076O/24</t>
  </si>
  <si>
    <t>Gmina Brańszczyk</t>
  </si>
  <si>
    <t>Rozbudowa stacji uzdatniania wody w Trzciance</t>
  </si>
  <si>
    <t>45</t>
  </si>
  <si>
    <t>FEMA.02.05-IP.01-073B/24</t>
  </si>
  <si>
    <t>Gmina i Miasto Przysucha</t>
  </si>
  <si>
    <t>Modernizacja sieci wodociągowej na terenie miasta Przysucha</t>
  </si>
  <si>
    <t>46</t>
  </si>
  <si>
    <t>FEMA.02.05-IP.01-077N/24</t>
  </si>
  <si>
    <t>Gmina Chorzele</t>
  </si>
  <si>
    <t>Poprawa systemu zaopatrzenia w wodę i zwiększenie efektywności zarządzania systemami wodociągowymi w Gminie Chorzele</t>
  </si>
  <si>
    <t>47</t>
  </si>
  <si>
    <t>FEMA.02.05-IP.01-070H/24</t>
  </si>
  <si>
    <t>Miasto i Gmina Solec nad Wisłą</t>
  </si>
  <si>
    <t>Poprawa gospodarki wodno ściekowej na terenie Miasta i Gminy Solec nad Wisłą</t>
  </si>
  <si>
    <t>48</t>
  </si>
  <si>
    <t>FEMA.02.05-IP.01-07HU/25</t>
  </si>
  <si>
    <t>Gmina Gostynin</t>
  </si>
  <si>
    <t>Inwestycja w zrównoważoną gospodarkę wodną na terenie Gminy Gostynin</t>
  </si>
  <si>
    <t>49</t>
  </si>
  <si>
    <t>FEMA.02.05-IP.01-06YR/24</t>
  </si>
  <si>
    <t>Gmina Zakrzew</t>
  </si>
  <si>
    <t>Rozbudowa stacji uzdatniania wody w Dąbrówce Nagórnej</t>
  </si>
  <si>
    <t>50</t>
  </si>
  <si>
    <t>FEMA.02.05-IP.01-07GU/25</t>
  </si>
  <si>
    <t>Gmina Jednorożec</t>
  </si>
  <si>
    <t>"Przebudowa Stacji Uzdatniania Wody w Małowidzu oraz zwiększenie efektywności zarządzania siecią wodociągową w miejscowościach Ulatowo - Słabogóra i Ulatowo - Dąbrówka w Gminie Jednorożec"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</si>
  <si>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</si>
  <si>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</si>
  <si>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</si>
  <si>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16</t>
  </si>
  <si>
    <t xml:space="preserve">Projekt skierowany do dofinansowania </t>
  </si>
  <si>
    <t xml:space="preserve">Załącznik do uchwały .................... Zarządu Województwa Mazowieckiego z dnia 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</si>
</sst>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3" tint="0.79998168889431442"/>
      <name val="Czcionka tekstu podstawowego"/>
      <family val="2"/>
      <charset val="238"/>
    </font>
    <font>
      <sz val="24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5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17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5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2" fontId="26" fillId="0" borderId="10" xfId="0" applyNumberFormat="1" applyFont="1" applyBorder="1" applyAlignment="1">
      <alignment horizontal="center" vertical="center"/>
    </xf>
    <xf numFmtId="0" fontId="26" fillId="34" borderId="15" xfId="0" applyFont="1" applyFill="1" applyBorder="1" applyAlignment="1">
      <alignment horizontal="center" vertical="center" wrapText="1"/>
    </xf>
    <xf numFmtId="165" fontId="26" fillId="34" borderId="10" xfId="0" applyNumberFormat="1" applyFont="1" applyFill="1" applyBorder="1" applyAlignment="1">
      <alignment vertical="center"/>
    </xf>
    <xf numFmtId="2" fontId="26" fillId="34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2" fontId="26" fillId="34" borderId="10" xfId="0" applyNumberFormat="1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2" fontId="29" fillId="34" borderId="10" xfId="0" applyNumberFormat="1" applyFont="1" applyFill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4" fontId="34" fillId="0" borderId="10" xfId="0" applyNumberFormat="1" applyFont="1" applyBorder="1" applyAlignment="1">
      <alignment horizontal="center" vertical="center" wrapText="1"/>
    </xf>
    <xf numFmtId="4" fontId="34" fillId="34" borderId="10" xfId="0" applyNumberFormat="1" applyFont="1" applyFill="1" applyBorder="1" applyAlignment="1">
      <alignment horizontal="center" vertical="center" wrapText="1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49" fontId="29" fillId="34" borderId="15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2" fontId="29" fillId="34" borderId="12" xfId="0" applyNumberFormat="1" applyFont="1" applyFill="1" applyBorder="1" applyAlignment="1">
      <alignment horizontal="center" vertical="center"/>
    </xf>
    <xf numFmtId="2" fontId="33" fillId="34" borderId="14" xfId="0" applyNumberFormat="1" applyFont="1" applyFill="1" applyBorder="1" applyAlignment="1">
      <alignment horizontal="center" vertical="center"/>
    </xf>
    <xf numFmtId="2" fontId="33" fillId="34" borderId="15" xfId="0" applyNumberFormat="1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2" fontId="29" fillId="34" borderId="14" xfId="0" applyNumberFormat="1" applyFont="1" applyFill="1" applyBorder="1" applyAlignment="1">
      <alignment horizontal="center" vertical="center"/>
    </xf>
    <xf numFmtId="2" fontId="29" fillId="34" borderId="15" xfId="0" applyNumberFormat="1" applyFont="1" applyFill="1" applyBorder="1" applyAlignment="1">
      <alignment horizontal="center" vertical="center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S74"/>
  <sheetViews>
    <sheetView showGridLines="0" tabSelected="1" view="pageBreakPreview" zoomScale="40" zoomScaleNormal="40" zoomScaleSheetLayoutView="40" zoomScalePageLayoutView="40" workbookViewId="0">
      <selection sqref="A1:P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3" style="4" customWidth="1"/>
    <col min="11" max="13" width="37.25" style="4" customWidth="1"/>
    <col min="14" max="14" width="30" style="2" customWidth="1"/>
    <col min="15" max="15" width="24.75" style="2" customWidth="1"/>
    <col min="16" max="16" width="31.75" style="2" customWidth="1"/>
    <col min="17" max="17" width="17" style="2" customWidth="1"/>
    <col min="18" max="18" width="2.375" style="2" customWidth="1"/>
    <col min="19" max="19" width="19.25" style="2" customWidth="1"/>
    <col min="20" max="20" width="8.75" style="2"/>
    <col min="21" max="21" width="25.75" style="2" customWidth="1"/>
    <col min="22" max="22" width="8.75" style="2"/>
    <col min="23" max="23" width="9.375" style="2" bestFit="1" customWidth="1"/>
    <col min="24" max="25" width="9.125" style="2" bestFit="1" customWidth="1"/>
    <col min="26" max="16384" width="8.75" style="2"/>
  </cols>
  <sheetData>
    <row r="1" spans="1:19" ht="87.75" customHeight="1">
      <c r="A1" s="53" t="s">
        <v>228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</row>
    <row r="2" spans="1:19" ht="111.75" customHeight="1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  <c r="Q2" s="1"/>
    </row>
    <row r="3" spans="1:19" ht="110.25" customHeight="1">
      <c r="A3" s="60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1"/>
    </row>
    <row r="4" spans="1:19" ht="254.25" customHeight="1">
      <c r="A4" s="26" t="s">
        <v>2</v>
      </c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7" t="s">
        <v>13</v>
      </c>
      <c r="M4" s="27" t="s">
        <v>14</v>
      </c>
      <c r="N4" s="27" t="s">
        <v>15</v>
      </c>
      <c r="O4" s="27" t="s">
        <v>16</v>
      </c>
      <c r="P4" s="26" t="s">
        <v>17</v>
      </c>
      <c r="Q4" s="1"/>
    </row>
    <row r="5" spans="1:19" s="30" customFormat="1" ht="24" customHeight="1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28">
        <v>12</v>
      </c>
      <c r="M5" s="28">
        <v>13</v>
      </c>
      <c r="N5" s="28">
        <v>14</v>
      </c>
      <c r="O5" s="28">
        <v>15</v>
      </c>
      <c r="P5" s="28">
        <v>16</v>
      </c>
      <c r="Q5" s="29"/>
    </row>
    <row r="6" spans="1:19" ht="150">
      <c r="A6" s="12" t="s">
        <v>18</v>
      </c>
      <c r="B6" s="13" t="s">
        <v>19</v>
      </c>
      <c r="C6" s="13" t="s">
        <v>20</v>
      </c>
      <c r="D6" s="33" t="s">
        <v>21</v>
      </c>
      <c r="E6" s="33" t="s">
        <v>22</v>
      </c>
      <c r="F6" s="35">
        <v>9126868.5500000007</v>
      </c>
      <c r="G6" s="35">
        <v>9126868.5500000007</v>
      </c>
      <c r="H6" s="36">
        <f t="shared" ref="H6:H15" si="0">I6+J6</f>
        <v>7757838.21</v>
      </c>
      <c r="I6" s="36">
        <v>7757838.21</v>
      </c>
      <c r="J6" s="35">
        <v>0</v>
      </c>
      <c r="K6" s="39">
        <v>38</v>
      </c>
      <c r="L6" s="39">
        <v>12</v>
      </c>
      <c r="M6" s="39">
        <v>5</v>
      </c>
      <c r="N6" s="14">
        <v>0.92682926829268297</v>
      </c>
      <c r="O6" s="15">
        <v>63</v>
      </c>
      <c r="P6" s="16" t="s">
        <v>23</v>
      </c>
      <c r="Q6" s="6"/>
      <c r="S6" s="5"/>
    </row>
    <row r="7" spans="1:19" ht="150">
      <c r="A7" s="17" t="s">
        <v>24</v>
      </c>
      <c r="B7" s="18" t="s">
        <v>19</v>
      </c>
      <c r="C7" s="18" t="s">
        <v>25</v>
      </c>
      <c r="D7" s="34" t="s">
        <v>26</v>
      </c>
      <c r="E7" s="34" t="s">
        <v>27</v>
      </c>
      <c r="F7" s="37">
        <v>3759611.51</v>
      </c>
      <c r="G7" s="37">
        <v>3758111.51</v>
      </c>
      <c r="H7" s="38">
        <f t="shared" si="0"/>
        <v>3194394.76</v>
      </c>
      <c r="I7" s="38">
        <v>3194394.76</v>
      </c>
      <c r="J7" s="37">
        <v>0</v>
      </c>
      <c r="K7" s="42">
        <v>38</v>
      </c>
      <c r="L7" s="42">
        <v>12</v>
      </c>
      <c r="M7" s="42">
        <v>5</v>
      </c>
      <c r="N7" s="19">
        <v>0.92682926829268297</v>
      </c>
      <c r="O7" s="20">
        <v>62</v>
      </c>
      <c r="P7" s="21" t="s">
        <v>23</v>
      </c>
      <c r="Q7" s="6"/>
      <c r="S7" s="5"/>
    </row>
    <row r="8" spans="1:19" ht="150">
      <c r="A8" s="12" t="s">
        <v>28</v>
      </c>
      <c r="B8" s="13" t="s">
        <v>19</v>
      </c>
      <c r="C8" s="13" t="s">
        <v>29</v>
      </c>
      <c r="D8" s="33" t="s">
        <v>30</v>
      </c>
      <c r="E8" s="33" t="s">
        <v>31</v>
      </c>
      <c r="F8" s="35">
        <v>12546382.65</v>
      </c>
      <c r="G8" s="35">
        <v>12546382.65</v>
      </c>
      <c r="H8" s="36">
        <f t="shared" si="0"/>
        <v>10664425.24</v>
      </c>
      <c r="I8" s="36">
        <v>10664425.24</v>
      </c>
      <c r="J8" s="35">
        <v>0</v>
      </c>
      <c r="K8" s="39">
        <v>36</v>
      </c>
      <c r="L8" s="39">
        <v>12</v>
      </c>
      <c r="M8" s="39">
        <v>5</v>
      </c>
      <c r="N8" s="14">
        <v>0.87804878048780488</v>
      </c>
      <c r="O8" s="15">
        <v>63</v>
      </c>
      <c r="P8" s="16" t="s">
        <v>23</v>
      </c>
      <c r="Q8" s="6"/>
      <c r="S8" s="5"/>
    </row>
    <row r="9" spans="1:19" ht="205.5" customHeight="1">
      <c r="A9" s="12" t="s">
        <v>34</v>
      </c>
      <c r="B9" s="13" t="s">
        <v>19</v>
      </c>
      <c r="C9" s="13" t="s">
        <v>40</v>
      </c>
      <c r="D9" s="33" t="s">
        <v>41</v>
      </c>
      <c r="E9" s="33" t="s">
        <v>42</v>
      </c>
      <c r="F9" s="35">
        <v>4287500</v>
      </c>
      <c r="G9" s="35">
        <v>3498600</v>
      </c>
      <c r="H9" s="36">
        <f t="shared" si="0"/>
        <v>2973810</v>
      </c>
      <c r="I9" s="36">
        <v>2973810</v>
      </c>
      <c r="J9" s="35">
        <v>0</v>
      </c>
      <c r="K9" s="39">
        <v>36</v>
      </c>
      <c r="L9" s="39">
        <v>12</v>
      </c>
      <c r="M9" s="39">
        <v>0</v>
      </c>
      <c r="N9" s="14">
        <v>0.87804878048780488</v>
      </c>
      <c r="O9" s="15">
        <v>62</v>
      </c>
      <c r="P9" s="48" t="s">
        <v>227</v>
      </c>
      <c r="Q9" s="6"/>
      <c r="S9" s="5"/>
    </row>
    <row r="10" spans="1:19" ht="205.5" customHeight="1">
      <c r="A10" s="17" t="s">
        <v>35</v>
      </c>
      <c r="B10" s="18" t="s">
        <v>19</v>
      </c>
      <c r="C10" s="18" t="s">
        <v>43</v>
      </c>
      <c r="D10" s="34" t="s">
        <v>44</v>
      </c>
      <c r="E10" s="34" t="s">
        <v>45</v>
      </c>
      <c r="F10" s="37">
        <v>20695531.25</v>
      </c>
      <c r="G10" s="37">
        <v>16887553.5</v>
      </c>
      <c r="H10" s="38">
        <f t="shared" si="0"/>
        <v>14354420.470000001</v>
      </c>
      <c r="I10" s="38">
        <v>14354420.470000001</v>
      </c>
      <c r="J10" s="37">
        <v>0</v>
      </c>
      <c r="K10" s="42">
        <v>36</v>
      </c>
      <c r="L10" s="42">
        <v>12</v>
      </c>
      <c r="M10" s="42">
        <v>0</v>
      </c>
      <c r="N10" s="19">
        <v>0.87804878048780488</v>
      </c>
      <c r="O10" s="20">
        <v>63</v>
      </c>
      <c r="P10" s="49" t="s">
        <v>227</v>
      </c>
      <c r="Q10" s="6"/>
      <c r="S10" s="5"/>
    </row>
    <row r="11" spans="1:19" ht="205.5" customHeight="1">
      <c r="A11" s="12" t="s">
        <v>36</v>
      </c>
      <c r="B11" s="13" t="s">
        <v>19</v>
      </c>
      <c r="C11" s="13" t="s">
        <v>46</v>
      </c>
      <c r="D11" s="33" t="s">
        <v>47</v>
      </c>
      <c r="E11" s="33" t="s">
        <v>48</v>
      </c>
      <c r="F11" s="35">
        <v>21083961.039999999</v>
      </c>
      <c r="G11" s="35">
        <v>21083961.039999999</v>
      </c>
      <c r="H11" s="36">
        <f t="shared" si="0"/>
        <v>17921366.57</v>
      </c>
      <c r="I11" s="36">
        <v>17921366.57</v>
      </c>
      <c r="J11" s="35">
        <v>0</v>
      </c>
      <c r="K11" s="39">
        <v>36</v>
      </c>
      <c r="L11" s="39">
        <v>12</v>
      </c>
      <c r="M11" s="39">
        <v>0</v>
      </c>
      <c r="N11" s="14">
        <v>0.87804878048780488</v>
      </c>
      <c r="O11" s="15">
        <v>63</v>
      </c>
      <c r="P11" s="48" t="s">
        <v>227</v>
      </c>
      <c r="Q11" s="6"/>
      <c r="S11" s="5"/>
    </row>
    <row r="12" spans="1:19" ht="205.5" customHeight="1">
      <c r="A12" s="17" t="s">
        <v>37</v>
      </c>
      <c r="B12" s="18" t="s">
        <v>19</v>
      </c>
      <c r="C12" s="18" t="s">
        <v>49</v>
      </c>
      <c r="D12" s="34" t="s">
        <v>50</v>
      </c>
      <c r="E12" s="34" t="s">
        <v>51</v>
      </c>
      <c r="F12" s="37">
        <v>16948125</v>
      </c>
      <c r="G12" s="37">
        <v>13829670</v>
      </c>
      <c r="H12" s="38">
        <f t="shared" si="0"/>
        <v>11755219.5</v>
      </c>
      <c r="I12" s="38">
        <v>11755219.5</v>
      </c>
      <c r="J12" s="37">
        <v>0</v>
      </c>
      <c r="K12" s="42">
        <v>35</v>
      </c>
      <c r="L12" s="42">
        <v>12</v>
      </c>
      <c r="M12" s="42">
        <v>5</v>
      </c>
      <c r="N12" s="19">
        <v>0.85365853658536583</v>
      </c>
      <c r="O12" s="20">
        <v>62</v>
      </c>
      <c r="P12" s="49" t="s">
        <v>227</v>
      </c>
      <c r="Q12" s="6"/>
      <c r="S12" s="5"/>
    </row>
    <row r="13" spans="1:19" ht="205.5" customHeight="1">
      <c r="A13" s="12" t="s">
        <v>38</v>
      </c>
      <c r="B13" s="13" t="s">
        <v>19</v>
      </c>
      <c r="C13" s="13" t="s">
        <v>52</v>
      </c>
      <c r="D13" s="33" t="s">
        <v>53</v>
      </c>
      <c r="E13" s="33" t="s">
        <v>54</v>
      </c>
      <c r="F13" s="35">
        <v>2567222.33</v>
      </c>
      <c r="G13" s="35">
        <v>2094853.42</v>
      </c>
      <c r="H13" s="36">
        <f t="shared" si="0"/>
        <v>1780625.4</v>
      </c>
      <c r="I13" s="36">
        <v>1780625.4</v>
      </c>
      <c r="J13" s="35">
        <v>0</v>
      </c>
      <c r="K13" s="39">
        <v>34</v>
      </c>
      <c r="L13" s="39">
        <v>12</v>
      </c>
      <c r="M13" s="39">
        <v>5</v>
      </c>
      <c r="N13" s="14">
        <v>0.82926829268292679</v>
      </c>
      <c r="O13" s="15">
        <v>63</v>
      </c>
      <c r="P13" s="48" t="s">
        <v>227</v>
      </c>
      <c r="Q13" s="6"/>
      <c r="S13" s="5"/>
    </row>
    <row r="14" spans="1:19" ht="205.5" customHeight="1">
      <c r="A14" s="17" t="s">
        <v>39</v>
      </c>
      <c r="B14" s="18" t="s">
        <v>19</v>
      </c>
      <c r="C14" s="18" t="s">
        <v>55</v>
      </c>
      <c r="D14" s="34" t="s">
        <v>56</v>
      </c>
      <c r="E14" s="34" t="s">
        <v>57</v>
      </c>
      <c r="F14" s="37">
        <v>9646500.5700000003</v>
      </c>
      <c r="G14" s="37">
        <v>9308551.7400000002</v>
      </c>
      <c r="H14" s="38">
        <f t="shared" si="0"/>
        <v>7912268.96</v>
      </c>
      <c r="I14" s="38">
        <v>7912268.96</v>
      </c>
      <c r="J14" s="37">
        <v>0</v>
      </c>
      <c r="K14" s="42">
        <v>34</v>
      </c>
      <c r="L14" s="42">
        <v>12</v>
      </c>
      <c r="M14" s="42">
        <v>5</v>
      </c>
      <c r="N14" s="19">
        <v>0.82926829268292679</v>
      </c>
      <c r="O14" s="20">
        <v>63</v>
      </c>
      <c r="P14" s="49" t="s">
        <v>227</v>
      </c>
      <c r="Q14" s="6"/>
      <c r="S14" s="5"/>
    </row>
    <row r="15" spans="1:19" ht="205.5" customHeight="1">
      <c r="A15" s="12" t="s">
        <v>58</v>
      </c>
      <c r="B15" s="13" t="s">
        <v>19</v>
      </c>
      <c r="C15" s="13" t="s">
        <v>59</v>
      </c>
      <c r="D15" s="33" t="s">
        <v>60</v>
      </c>
      <c r="E15" s="33" t="s">
        <v>61</v>
      </c>
      <c r="F15" s="35">
        <v>4167799.48</v>
      </c>
      <c r="G15" s="35">
        <v>4167799.48</v>
      </c>
      <c r="H15" s="36">
        <f t="shared" si="0"/>
        <v>3542629.54</v>
      </c>
      <c r="I15" s="36">
        <v>3542629.54</v>
      </c>
      <c r="J15" s="35">
        <v>0</v>
      </c>
      <c r="K15" s="39">
        <v>33</v>
      </c>
      <c r="L15" s="39">
        <v>12</v>
      </c>
      <c r="M15" s="39">
        <v>5</v>
      </c>
      <c r="N15" s="14">
        <v>0.80487804878048785</v>
      </c>
      <c r="O15" s="15">
        <v>62</v>
      </c>
      <c r="P15" s="48" t="s">
        <v>227</v>
      </c>
      <c r="Q15" s="6"/>
      <c r="S15" s="5"/>
    </row>
    <row r="16" spans="1:19" ht="205.5" customHeight="1">
      <c r="A16" s="17" t="s">
        <v>62</v>
      </c>
      <c r="B16" s="18" t="s">
        <v>19</v>
      </c>
      <c r="C16" s="18" t="s">
        <v>63</v>
      </c>
      <c r="D16" s="34" t="s">
        <v>64</v>
      </c>
      <c r="E16" s="34" t="s">
        <v>65</v>
      </c>
      <c r="F16" s="37">
        <v>8028806.25</v>
      </c>
      <c r="G16" s="37">
        <v>6551505.9000000004</v>
      </c>
      <c r="H16" s="38">
        <f>I16+J16</f>
        <v>5568780.0099999998</v>
      </c>
      <c r="I16" s="38">
        <v>5568780.0099999998</v>
      </c>
      <c r="J16" s="37">
        <v>0</v>
      </c>
      <c r="K16" s="42">
        <v>33</v>
      </c>
      <c r="L16" s="42">
        <v>12</v>
      </c>
      <c r="M16" s="42">
        <v>0</v>
      </c>
      <c r="N16" s="19">
        <v>0.80487804878048785</v>
      </c>
      <c r="O16" s="20">
        <v>62</v>
      </c>
      <c r="P16" s="49" t="s">
        <v>227</v>
      </c>
      <c r="Q16" s="6"/>
      <c r="S16" s="5"/>
    </row>
    <row r="17" spans="1:19" ht="205.5" customHeight="1">
      <c r="A17" s="12" t="s">
        <v>66</v>
      </c>
      <c r="B17" s="13" t="s">
        <v>19</v>
      </c>
      <c r="C17" s="13" t="s">
        <v>67</v>
      </c>
      <c r="D17" s="33" t="s">
        <v>68</v>
      </c>
      <c r="E17" s="33" t="s">
        <v>69</v>
      </c>
      <c r="F17" s="35">
        <v>2951396.42</v>
      </c>
      <c r="G17" s="35">
        <v>2951396.42</v>
      </c>
      <c r="H17" s="36">
        <f>I17+J17</f>
        <v>2508686.9500000002</v>
      </c>
      <c r="I17" s="36">
        <v>2508686.9500000002</v>
      </c>
      <c r="J17" s="35">
        <v>0</v>
      </c>
      <c r="K17" s="39">
        <v>33</v>
      </c>
      <c r="L17" s="39">
        <v>12</v>
      </c>
      <c r="M17" s="39">
        <v>0</v>
      </c>
      <c r="N17" s="14">
        <v>0.80487804878048785</v>
      </c>
      <c r="O17" s="15">
        <v>62</v>
      </c>
      <c r="P17" s="48" t="s">
        <v>227</v>
      </c>
      <c r="Q17" s="6"/>
      <c r="S17" s="5"/>
    </row>
    <row r="18" spans="1:19" ht="205.5" customHeight="1">
      <c r="A18" s="17" t="s">
        <v>70</v>
      </c>
      <c r="B18" s="18" t="s">
        <v>19</v>
      </c>
      <c r="C18" s="18" t="s">
        <v>82</v>
      </c>
      <c r="D18" s="34" t="s">
        <v>83</v>
      </c>
      <c r="E18" s="34" t="s">
        <v>84</v>
      </c>
      <c r="F18" s="37">
        <v>24024065.41</v>
      </c>
      <c r="G18" s="37">
        <v>19604481.93</v>
      </c>
      <c r="H18" s="38">
        <v>16663809.619999999</v>
      </c>
      <c r="I18" s="38">
        <v>16663809.619999999</v>
      </c>
      <c r="J18" s="37">
        <v>0</v>
      </c>
      <c r="K18" s="42">
        <v>33</v>
      </c>
      <c r="L18" s="42">
        <v>12</v>
      </c>
      <c r="M18" s="42">
        <v>0</v>
      </c>
      <c r="N18" s="19">
        <v>0.80487804878048785</v>
      </c>
      <c r="O18" s="20">
        <v>63</v>
      </c>
      <c r="P18" s="47" t="s">
        <v>227</v>
      </c>
      <c r="Q18" s="6"/>
      <c r="S18" s="5"/>
    </row>
    <row r="19" spans="1:19" ht="104.25" customHeight="1">
      <c r="A19" s="57" t="s">
        <v>23</v>
      </c>
      <c r="B19" s="58"/>
      <c r="C19" s="58"/>
      <c r="D19" s="59"/>
      <c r="E19" s="18" t="s">
        <v>32</v>
      </c>
      <c r="F19" s="41">
        <f>SUM(F6:F18)</f>
        <v>139833770.46000001</v>
      </c>
      <c r="G19" s="41">
        <f>SUM(G6:G18)</f>
        <v>125409736.14000002</v>
      </c>
      <c r="H19" s="41">
        <f>SUM(H6:H18)</f>
        <v>106598275.23000002</v>
      </c>
      <c r="I19" s="41">
        <f>SUM(I6:I18)</f>
        <v>106598275.23000002</v>
      </c>
      <c r="J19" s="41">
        <f t="shared" ref="J19" si="1">SUM(J6:J15)</f>
        <v>0</v>
      </c>
      <c r="K19" s="57" t="s">
        <v>23</v>
      </c>
      <c r="L19" s="63"/>
      <c r="M19" s="63"/>
      <c r="N19" s="63"/>
      <c r="O19" s="63"/>
      <c r="P19" s="64"/>
      <c r="Q19" s="6"/>
      <c r="S19" s="5"/>
    </row>
    <row r="20" spans="1:19" ht="111.75" customHeight="1">
      <c r="A20" s="60" t="s">
        <v>33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6"/>
      <c r="S20" s="5"/>
    </row>
    <row r="21" spans="1:19" ht="253.5" customHeight="1">
      <c r="A21" s="26" t="s">
        <v>2</v>
      </c>
      <c r="B21" s="26" t="s">
        <v>3</v>
      </c>
      <c r="C21" s="27" t="s">
        <v>4</v>
      </c>
      <c r="D21" s="26" t="s">
        <v>5</v>
      </c>
      <c r="E21" s="31" t="s">
        <v>6</v>
      </c>
      <c r="F21" s="26" t="s">
        <v>7</v>
      </c>
      <c r="G21" s="26" t="s">
        <v>8</v>
      </c>
      <c r="H21" s="26" t="s">
        <v>9</v>
      </c>
      <c r="I21" s="26" t="s">
        <v>10</v>
      </c>
      <c r="J21" s="26" t="s">
        <v>11</v>
      </c>
      <c r="K21" s="26" t="s">
        <v>12</v>
      </c>
      <c r="L21" s="27" t="s">
        <v>13</v>
      </c>
      <c r="M21" s="27" t="s">
        <v>14</v>
      </c>
      <c r="N21" s="27" t="s">
        <v>15</v>
      </c>
      <c r="O21" s="27" t="s">
        <v>16</v>
      </c>
      <c r="P21" s="26" t="s">
        <v>17</v>
      </c>
      <c r="Q21" s="6"/>
      <c r="S21" s="5"/>
    </row>
    <row r="22" spans="1:19" ht="24" customHeight="1">
      <c r="A22" s="22" t="s">
        <v>18</v>
      </c>
      <c r="B22" s="23" t="s">
        <v>24</v>
      </c>
      <c r="C22" s="24" t="s">
        <v>28</v>
      </c>
      <c r="D22" s="25" t="s">
        <v>34</v>
      </c>
      <c r="E22" s="23" t="s">
        <v>35</v>
      </c>
      <c r="F22" s="23" t="s">
        <v>36</v>
      </c>
      <c r="G22" s="23" t="s">
        <v>37</v>
      </c>
      <c r="H22" s="23" t="s">
        <v>38</v>
      </c>
      <c r="I22" s="23" t="s">
        <v>39</v>
      </c>
      <c r="J22" s="28">
        <v>10</v>
      </c>
      <c r="K22" s="28">
        <v>11</v>
      </c>
      <c r="L22" s="28">
        <v>12</v>
      </c>
      <c r="M22" s="28">
        <v>13</v>
      </c>
      <c r="N22" s="28">
        <v>14</v>
      </c>
      <c r="O22" s="28">
        <v>15</v>
      </c>
      <c r="P22" s="28">
        <v>16</v>
      </c>
      <c r="Q22" s="6"/>
      <c r="S22" s="5"/>
    </row>
    <row r="23" spans="1:19" ht="205.5" customHeight="1">
      <c r="A23" s="12" t="s">
        <v>74</v>
      </c>
      <c r="B23" s="13" t="s">
        <v>19</v>
      </c>
      <c r="C23" s="13" t="s">
        <v>71</v>
      </c>
      <c r="D23" s="33" t="s">
        <v>72</v>
      </c>
      <c r="E23" s="33" t="s">
        <v>73</v>
      </c>
      <c r="F23" s="35">
        <v>4593454.6399999997</v>
      </c>
      <c r="G23" s="35">
        <v>4593454.6399999997</v>
      </c>
      <c r="H23" s="36">
        <f t="shared" ref="H23:H38" si="2">I23+J23</f>
        <v>3904436.43</v>
      </c>
      <c r="I23" s="36">
        <v>3904436.43</v>
      </c>
      <c r="J23" s="35">
        <v>0</v>
      </c>
      <c r="K23" s="39">
        <v>32</v>
      </c>
      <c r="L23" s="39">
        <v>12</v>
      </c>
      <c r="M23" s="39">
        <v>5</v>
      </c>
      <c r="N23" s="14">
        <v>0.78048780487804881</v>
      </c>
      <c r="O23" s="15">
        <v>63</v>
      </c>
      <c r="P23" s="16" t="s">
        <v>23</v>
      </c>
      <c r="Q23" s="6"/>
      <c r="S23" s="5"/>
    </row>
    <row r="24" spans="1:19" ht="205.5" customHeight="1">
      <c r="A24" s="17" t="s">
        <v>78</v>
      </c>
      <c r="B24" s="18" t="s">
        <v>19</v>
      </c>
      <c r="C24" s="18" t="s">
        <v>75</v>
      </c>
      <c r="D24" s="34" t="s">
        <v>76</v>
      </c>
      <c r="E24" s="34" t="s">
        <v>77</v>
      </c>
      <c r="F24" s="37">
        <v>4475550</v>
      </c>
      <c r="G24" s="37">
        <v>3652048.8</v>
      </c>
      <c r="H24" s="38">
        <f t="shared" si="2"/>
        <v>3104241.48</v>
      </c>
      <c r="I24" s="38">
        <v>3104241.48</v>
      </c>
      <c r="J24" s="37">
        <v>0</v>
      </c>
      <c r="K24" s="42">
        <v>31</v>
      </c>
      <c r="L24" s="42">
        <v>12</v>
      </c>
      <c r="M24" s="42">
        <v>5</v>
      </c>
      <c r="N24" s="19">
        <v>0.75609756097560976</v>
      </c>
      <c r="O24" s="20">
        <v>63</v>
      </c>
      <c r="P24" s="21" t="s">
        <v>23</v>
      </c>
      <c r="Q24" s="6"/>
      <c r="S24" s="5"/>
    </row>
    <row r="25" spans="1:19" ht="205.5" customHeight="1">
      <c r="A25" s="12" t="s">
        <v>226</v>
      </c>
      <c r="B25" s="13" t="s">
        <v>19</v>
      </c>
      <c r="C25" s="13" t="s">
        <v>79</v>
      </c>
      <c r="D25" s="33" t="s">
        <v>80</v>
      </c>
      <c r="E25" s="33" t="s">
        <v>81</v>
      </c>
      <c r="F25" s="35">
        <v>12671958.33</v>
      </c>
      <c r="G25" s="35">
        <v>10340317.99</v>
      </c>
      <c r="H25" s="36">
        <f t="shared" si="2"/>
        <v>8789270.2799999993</v>
      </c>
      <c r="I25" s="36">
        <v>8789270.2799999993</v>
      </c>
      <c r="J25" s="35">
        <v>0</v>
      </c>
      <c r="K25" s="39">
        <v>31</v>
      </c>
      <c r="L25" s="39">
        <v>12</v>
      </c>
      <c r="M25" s="39">
        <v>5</v>
      </c>
      <c r="N25" s="14">
        <v>0.75609756097560976</v>
      </c>
      <c r="O25" s="15">
        <v>63</v>
      </c>
      <c r="P25" s="16" t="s">
        <v>23</v>
      </c>
      <c r="Q25" s="6"/>
      <c r="S25" s="5"/>
    </row>
    <row r="26" spans="1:19" ht="205.5" customHeight="1">
      <c r="A26" s="17" t="s">
        <v>85</v>
      </c>
      <c r="B26" s="18" t="s">
        <v>19</v>
      </c>
      <c r="C26" s="18" t="s">
        <v>86</v>
      </c>
      <c r="D26" s="34" t="s">
        <v>87</v>
      </c>
      <c r="E26" s="34" t="s">
        <v>88</v>
      </c>
      <c r="F26" s="37">
        <v>4620747.5</v>
      </c>
      <c r="G26" s="37">
        <v>3770529.96</v>
      </c>
      <c r="H26" s="38">
        <f t="shared" si="2"/>
        <v>3204950.46</v>
      </c>
      <c r="I26" s="38">
        <v>3204950.46</v>
      </c>
      <c r="J26" s="37">
        <v>0</v>
      </c>
      <c r="K26" s="42">
        <v>27</v>
      </c>
      <c r="L26" s="42">
        <v>12</v>
      </c>
      <c r="M26" s="42">
        <v>5</v>
      </c>
      <c r="N26" s="19">
        <v>0.65853658536585369</v>
      </c>
      <c r="O26" s="20">
        <v>62</v>
      </c>
      <c r="P26" s="21" t="s">
        <v>23</v>
      </c>
      <c r="Q26" s="6"/>
      <c r="S26" s="5"/>
    </row>
    <row r="27" spans="1:19" ht="205.5" customHeight="1">
      <c r="A27" s="12" t="s">
        <v>89</v>
      </c>
      <c r="B27" s="13" t="s">
        <v>19</v>
      </c>
      <c r="C27" s="13" t="s">
        <v>90</v>
      </c>
      <c r="D27" s="33" t="s">
        <v>91</v>
      </c>
      <c r="E27" s="33" t="s">
        <v>92</v>
      </c>
      <c r="F27" s="35">
        <v>4145500</v>
      </c>
      <c r="G27" s="35">
        <v>3382728</v>
      </c>
      <c r="H27" s="36">
        <f t="shared" si="2"/>
        <v>2875318.8</v>
      </c>
      <c r="I27" s="36">
        <v>2875318.8</v>
      </c>
      <c r="J27" s="35">
        <v>0</v>
      </c>
      <c r="K27" s="39">
        <v>27</v>
      </c>
      <c r="L27" s="39">
        <v>12</v>
      </c>
      <c r="M27" s="39">
        <v>5</v>
      </c>
      <c r="N27" s="14">
        <v>0.65853658536585369</v>
      </c>
      <c r="O27" s="15">
        <v>63</v>
      </c>
      <c r="P27" s="16" t="s">
        <v>23</v>
      </c>
      <c r="Q27" s="6"/>
      <c r="S27" s="5"/>
    </row>
    <row r="28" spans="1:19" ht="205.5" customHeight="1">
      <c r="A28" s="17" t="s">
        <v>93</v>
      </c>
      <c r="B28" s="18" t="s">
        <v>19</v>
      </c>
      <c r="C28" s="18" t="s">
        <v>94</v>
      </c>
      <c r="D28" s="34" t="s">
        <v>95</v>
      </c>
      <c r="E28" s="34" t="s">
        <v>96</v>
      </c>
      <c r="F28" s="37">
        <v>974312.5</v>
      </c>
      <c r="G28" s="37">
        <v>795039</v>
      </c>
      <c r="H28" s="38">
        <f t="shared" si="2"/>
        <v>675783.15</v>
      </c>
      <c r="I28" s="38">
        <v>675783.15</v>
      </c>
      <c r="J28" s="37">
        <v>0</v>
      </c>
      <c r="K28" s="42">
        <v>27</v>
      </c>
      <c r="L28" s="42">
        <v>8</v>
      </c>
      <c r="M28" s="42">
        <v>5</v>
      </c>
      <c r="N28" s="19">
        <v>0.65853658536585369</v>
      </c>
      <c r="O28" s="20">
        <v>62</v>
      </c>
      <c r="P28" s="21" t="s">
        <v>23</v>
      </c>
      <c r="Q28" s="6"/>
      <c r="S28" s="5"/>
    </row>
    <row r="29" spans="1:19" ht="205.5" customHeight="1">
      <c r="A29" s="12" t="s">
        <v>97</v>
      </c>
      <c r="B29" s="13" t="s">
        <v>19</v>
      </c>
      <c r="C29" s="13" t="s">
        <v>98</v>
      </c>
      <c r="D29" s="33" t="s">
        <v>99</v>
      </c>
      <c r="E29" s="33" t="s">
        <v>100</v>
      </c>
      <c r="F29" s="35">
        <v>1323578.75</v>
      </c>
      <c r="G29" s="35">
        <v>1080040.26</v>
      </c>
      <c r="H29" s="36">
        <f t="shared" si="2"/>
        <v>918034.22</v>
      </c>
      <c r="I29" s="36">
        <v>918034.22</v>
      </c>
      <c r="J29" s="35">
        <v>0</v>
      </c>
      <c r="K29" s="39">
        <v>26</v>
      </c>
      <c r="L29" s="39">
        <v>12</v>
      </c>
      <c r="M29" s="39">
        <v>5</v>
      </c>
      <c r="N29" s="14">
        <v>0.63414634146341464</v>
      </c>
      <c r="O29" s="15">
        <v>62</v>
      </c>
      <c r="P29" s="16" t="s">
        <v>23</v>
      </c>
      <c r="Q29" s="6"/>
      <c r="S29" s="5"/>
    </row>
    <row r="30" spans="1:19" ht="205.5" customHeight="1">
      <c r="A30" s="17" t="s">
        <v>101</v>
      </c>
      <c r="B30" s="18" t="s">
        <v>19</v>
      </c>
      <c r="C30" s="18" t="s">
        <v>102</v>
      </c>
      <c r="D30" s="34" t="s">
        <v>103</v>
      </c>
      <c r="E30" s="34" t="s">
        <v>104</v>
      </c>
      <c r="F30" s="37">
        <v>1001170.8</v>
      </c>
      <c r="G30" s="37">
        <v>1001170.8</v>
      </c>
      <c r="H30" s="38">
        <f t="shared" si="2"/>
        <v>850995.18</v>
      </c>
      <c r="I30" s="38">
        <v>850995.18</v>
      </c>
      <c r="J30" s="37">
        <v>0</v>
      </c>
      <c r="K30" s="42">
        <v>26</v>
      </c>
      <c r="L30" s="42">
        <v>12</v>
      </c>
      <c r="M30" s="42">
        <v>5</v>
      </c>
      <c r="N30" s="19">
        <v>0.63414634146341464</v>
      </c>
      <c r="O30" s="20">
        <v>63</v>
      </c>
      <c r="P30" s="21" t="s">
        <v>23</v>
      </c>
      <c r="Q30" s="6"/>
      <c r="S30" s="5"/>
    </row>
    <row r="31" spans="1:19" ht="205.5" customHeight="1">
      <c r="A31" s="12" t="s">
        <v>105</v>
      </c>
      <c r="B31" s="13" t="s">
        <v>19</v>
      </c>
      <c r="C31" s="13" t="s">
        <v>106</v>
      </c>
      <c r="D31" s="33" t="s">
        <v>107</v>
      </c>
      <c r="E31" s="33" t="s">
        <v>108</v>
      </c>
      <c r="F31" s="35">
        <v>3091164.48</v>
      </c>
      <c r="G31" s="35">
        <v>3091164.48</v>
      </c>
      <c r="H31" s="36">
        <f t="shared" si="2"/>
        <v>2627489.79</v>
      </c>
      <c r="I31" s="36">
        <v>2627489.79</v>
      </c>
      <c r="J31" s="35">
        <v>0</v>
      </c>
      <c r="K31" s="39">
        <v>25.5</v>
      </c>
      <c r="L31" s="39">
        <v>6</v>
      </c>
      <c r="M31" s="39">
        <v>2.5</v>
      </c>
      <c r="N31" s="14">
        <v>0.62195121951219512</v>
      </c>
      <c r="O31" s="15">
        <v>63</v>
      </c>
      <c r="P31" s="16" t="s">
        <v>23</v>
      </c>
      <c r="Q31" s="6"/>
      <c r="S31" s="5"/>
    </row>
    <row r="32" spans="1:19" ht="205.5" customHeight="1">
      <c r="A32" s="17" t="s">
        <v>109</v>
      </c>
      <c r="B32" s="18" t="s">
        <v>19</v>
      </c>
      <c r="C32" s="18" t="s">
        <v>110</v>
      </c>
      <c r="D32" s="34" t="s">
        <v>111</v>
      </c>
      <c r="E32" s="34" t="s">
        <v>112</v>
      </c>
      <c r="F32" s="37">
        <v>3091343.78</v>
      </c>
      <c r="G32" s="37">
        <v>3091343.78</v>
      </c>
      <c r="H32" s="38">
        <f t="shared" si="2"/>
        <v>2627642.2000000002</v>
      </c>
      <c r="I32" s="38">
        <v>2627642.2000000002</v>
      </c>
      <c r="J32" s="37">
        <v>0</v>
      </c>
      <c r="K32" s="42">
        <v>25</v>
      </c>
      <c r="L32" s="42">
        <v>12</v>
      </c>
      <c r="M32" s="42">
        <v>5</v>
      </c>
      <c r="N32" s="19">
        <v>0.6097560975609756</v>
      </c>
      <c r="O32" s="20">
        <v>62</v>
      </c>
      <c r="P32" s="21" t="s">
        <v>23</v>
      </c>
      <c r="Q32" s="6"/>
      <c r="S32" s="5"/>
    </row>
    <row r="33" spans="1:19" ht="205.5" customHeight="1">
      <c r="A33" s="12" t="s">
        <v>113</v>
      </c>
      <c r="B33" s="13" t="s">
        <v>19</v>
      </c>
      <c r="C33" s="13" t="s">
        <v>114</v>
      </c>
      <c r="D33" s="33" t="s">
        <v>115</v>
      </c>
      <c r="E33" s="33" t="s">
        <v>116</v>
      </c>
      <c r="F33" s="35">
        <v>3895407.54</v>
      </c>
      <c r="G33" s="35">
        <v>3895407.54</v>
      </c>
      <c r="H33" s="36">
        <f t="shared" si="2"/>
        <v>3311096.4</v>
      </c>
      <c r="I33" s="36">
        <v>3311096.4</v>
      </c>
      <c r="J33" s="35">
        <v>0</v>
      </c>
      <c r="K33" s="39">
        <v>25</v>
      </c>
      <c r="L33" s="39">
        <v>12</v>
      </c>
      <c r="M33" s="39">
        <v>5</v>
      </c>
      <c r="N33" s="14">
        <v>0.6097560975609756</v>
      </c>
      <c r="O33" s="15">
        <v>62</v>
      </c>
      <c r="P33" s="16" t="s">
        <v>23</v>
      </c>
      <c r="Q33" s="6"/>
      <c r="S33" s="5"/>
    </row>
    <row r="34" spans="1:19" ht="205.5" customHeight="1">
      <c r="A34" s="17" t="s">
        <v>117</v>
      </c>
      <c r="B34" s="18" t="s">
        <v>19</v>
      </c>
      <c r="C34" s="18" t="s">
        <v>118</v>
      </c>
      <c r="D34" s="34" t="s">
        <v>119</v>
      </c>
      <c r="E34" s="34" t="s">
        <v>120</v>
      </c>
      <c r="F34" s="37">
        <v>9108058</v>
      </c>
      <c r="G34" s="37">
        <v>9091158</v>
      </c>
      <c r="H34" s="38">
        <f t="shared" si="2"/>
        <v>7727484.2999999998</v>
      </c>
      <c r="I34" s="38">
        <v>7727484.2999999998</v>
      </c>
      <c r="J34" s="37">
        <v>0</v>
      </c>
      <c r="K34" s="42">
        <v>25</v>
      </c>
      <c r="L34" s="42">
        <v>12</v>
      </c>
      <c r="M34" s="42">
        <v>0</v>
      </c>
      <c r="N34" s="19">
        <v>0.6097560975609756</v>
      </c>
      <c r="O34" s="20">
        <v>63</v>
      </c>
      <c r="P34" s="21" t="s">
        <v>23</v>
      </c>
      <c r="Q34" s="6"/>
      <c r="S34" s="5"/>
    </row>
    <row r="35" spans="1:19" ht="205.5" customHeight="1">
      <c r="A35" s="12" t="s">
        <v>121</v>
      </c>
      <c r="B35" s="13" t="s">
        <v>19</v>
      </c>
      <c r="C35" s="13" t="s">
        <v>122</v>
      </c>
      <c r="D35" s="33" t="s">
        <v>123</v>
      </c>
      <c r="E35" s="33" t="s">
        <v>124</v>
      </c>
      <c r="F35" s="35">
        <v>3948710.19</v>
      </c>
      <c r="G35" s="35">
        <v>3948710.19</v>
      </c>
      <c r="H35" s="36">
        <f t="shared" si="2"/>
        <v>3356403.65</v>
      </c>
      <c r="I35" s="36">
        <v>3356403.65</v>
      </c>
      <c r="J35" s="35">
        <v>0</v>
      </c>
      <c r="K35" s="39">
        <v>25</v>
      </c>
      <c r="L35" s="39">
        <v>8</v>
      </c>
      <c r="M35" s="39">
        <v>5</v>
      </c>
      <c r="N35" s="14">
        <v>0.6097560975609756</v>
      </c>
      <c r="O35" s="15">
        <v>63</v>
      </c>
      <c r="P35" s="16" t="s">
        <v>23</v>
      </c>
      <c r="Q35" s="6"/>
      <c r="S35" s="5"/>
    </row>
    <row r="36" spans="1:19" ht="205.5" customHeight="1">
      <c r="A36" s="17" t="s">
        <v>125</v>
      </c>
      <c r="B36" s="18" t="s">
        <v>19</v>
      </c>
      <c r="C36" s="18" t="s">
        <v>126</v>
      </c>
      <c r="D36" s="34" t="s">
        <v>127</v>
      </c>
      <c r="E36" s="34" t="s">
        <v>128</v>
      </c>
      <c r="F36" s="37">
        <v>8590824.7300000004</v>
      </c>
      <c r="G36" s="37">
        <v>7010112.9800000004</v>
      </c>
      <c r="H36" s="38">
        <f t="shared" si="2"/>
        <v>5958596.0300000003</v>
      </c>
      <c r="I36" s="38">
        <v>5958596.0300000003</v>
      </c>
      <c r="J36" s="37">
        <v>0</v>
      </c>
      <c r="K36" s="42">
        <v>24</v>
      </c>
      <c r="L36" s="42">
        <v>12</v>
      </c>
      <c r="M36" s="42">
        <v>5</v>
      </c>
      <c r="N36" s="19">
        <v>0.58536585365853655</v>
      </c>
      <c r="O36" s="20">
        <v>62</v>
      </c>
      <c r="P36" s="21" t="s">
        <v>23</v>
      </c>
      <c r="Q36" s="6"/>
      <c r="S36" s="5"/>
    </row>
    <row r="37" spans="1:19" ht="205.5" customHeight="1">
      <c r="A37" s="12" t="s">
        <v>129</v>
      </c>
      <c r="B37" s="13" t="s">
        <v>19</v>
      </c>
      <c r="C37" s="13" t="s">
        <v>130</v>
      </c>
      <c r="D37" s="33" t="s">
        <v>131</v>
      </c>
      <c r="E37" s="33" t="s">
        <v>132</v>
      </c>
      <c r="F37" s="35">
        <v>764101.03</v>
      </c>
      <c r="G37" s="35">
        <v>764101.03</v>
      </c>
      <c r="H37" s="36">
        <f t="shared" si="2"/>
        <v>649485.87</v>
      </c>
      <c r="I37" s="36">
        <v>649485.87</v>
      </c>
      <c r="J37" s="35">
        <v>0</v>
      </c>
      <c r="K37" s="39">
        <v>23</v>
      </c>
      <c r="L37" s="39">
        <v>12</v>
      </c>
      <c r="M37" s="39">
        <v>5</v>
      </c>
      <c r="N37" s="14">
        <v>0.56097560975609762</v>
      </c>
      <c r="O37" s="15">
        <v>62</v>
      </c>
      <c r="P37" s="16" t="s">
        <v>23</v>
      </c>
      <c r="Q37" s="6"/>
      <c r="S37" s="5"/>
    </row>
    <row r="38" spans="1:19" ht="205.5" customHeight="1">
      <c r="A38" s="17" t="s">
        <v>133</v>
      </c>
      <c r="B38" s="18" t="s">
        <v>19</v>
      </c>
      <c r="C38" s="18" t="s">
        <v>134</v>
      </c>
      <c r="D38" s="34" t="s">
        <v>135</v>
      </c>
      <c r="E38" s="34" t="s">
        <v>136</v>
      </c>
      <c r="F38" s="37">
        <v>2408586.75</v>
      </c>
      <c r="G38" s="37">
        <v>2403586.75</v>
      </c>
      <c r="H38" s="38">
        <f t="shared" si="2"/>
        <v>2043048.68</v>
      </c>
      <c r="I38" s="38">
        <v>2043048.68</v>
      </c>
      <c r="J38" s="37">
        <v>0</v>
      </c>
      <c r="K38" s="42">
        <v>22</v>
      </c>
      <c r="L38" s="42">
        <v>12</v>
      </c>
      <c r="M38" s="42">
        <v>0</v>
      </c>
      <c r="N38" s="19">
        <v>0.53658536585365857</v>
      </c>
      <c r="O38" s="20">
        <v>62</v>
      </c>
      <c r="P38" s="21" t="s">
        <v>23</v>
      </c>
      <c r="Q38" s="6"/>
      <c r="S38" s="5"/>
    </row>
    <row r="39" spans="1:19" ht="90" customHeight="1">
      <c r="A39" s="50" t="s">
        <v>23</v>
      </c>
      <c r="B39" s="51"/>
      <c r="C39" s="51"/>
      <c r="D39" s="52"/>
      <c r="E39" s="40" t="s">
        <v>32</v>
      </c>
      <c r="F39" s="41">
        <f>SUM(F23:F38)</f>
        <v>68704469.019999996</v>
      </c>
      <c r="G39" s="41">
        <f t="shared" ref="G39:J39" si="3">SUM(G23:G38)</f>
        <v>61910914.200000003</v>
      </c>
      <c r="H39" s="41">
        <f t="shared" si="3"/>
        <v>52624276.919999987</v>
      </c>
      <c r="I39" s="41">
        <f t="shared" si="3"/>
        <v>52624276.919999987</v>
      </c>
      <c r="J39" s="41">
        <f t="shared" si="3"/>
        <v>0</v>
      </c>
      <c r="K39" s="57" t="s">
        <v>23</v>
      </c>
      <c r="L39" s="63"/>
      <c r="M39" s="63"/>
      <c r="N39" s="63"/>
      <c r="O39" s="63"/>
      <c r="P39" s="64"/>
      <c r="Q39" s="6"/>
      <c r="S39" s="5"/>
    </row>
    <row r="40" spans="1:19" ht="136.5" customHeight="1">
      <c r="A40" s="60" t="s">
        <v>137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6"/>
      <c r="S40" s="5"/>
    </row>
    <row r="41" spans="1:19" ht="255.75" customHeight="1">
      <c r="A41" s="26" t="s">
        <v>2</v>
      </c>
      <c r="B41" s="26" t="s">
        <v>3</v>
      </c>
      <c r="C41" s="27" t="s">
        <v>4</v>
      </c>
      <c r="D41" s="26" t="s">
        <v>5</v>
      </c>
      <c r="E41" s="31" t="s">
        <v>6</v>
      </c>
      <c r="F41" s="26" t="s">
        <v>7</v>
      </c>
      <c r="G41" s="26" t="s">
        <v>8</v>
      </c>
      <c r="H41" s="26" t="s">
        <v>9</v>
      </c>
      <c r="I41" s="26" t="s">
        <v>10</v>
      </c>
      <c r="J41" s="26" t="s">
        <v>11</v>
      </c>
      <c r="K41" s="26" t="s">
        <v>12</v>
      </c>
      <c r="L41" s="27" t="s">
        <v>13</v>
      </c>
      <c r="M41" s="27" t="s">
        <v>14</v>
      </c>
      <c r="N41" s="27" t="s">
        <v>15</v>
      </c>
      <c r="O41" s="27" t="s">
        <v>16</v>
      </c>
      <c r="P41" s="26" t="s">
        <v>17</v>
      </c>
      <c r="Q41" s="6"/>
      <c r="S41" s="5"/>
    </row>
    <row r="42" spans="1:19" ht="39" customHeight="1">
      <c r="A42" s="22" t="s">
        <v>18</v>
      </c>
      <c r="B42" s="23" t="s">
        <v>24</v>
      </c>
      <c r="C42" s="24" t="s">
        <v>28</v>
      </c>
      <c r="D42" s="25" t="s">
        <v>34</v>
      </c>
      <c r="E42" s="23" t="s">
        <v>35</v>
      </c>
      <c r="F42" s="23" t="s">
        <v>36</v>
      </c>
      <c r="G42" s="23" t="s">
        <v>37</v>
      </c>
      <c r="H42" s="23" t="s">
        <v>38</v>
      </c>
      <c r="I42" s="23" t="s">
        <v>39</v>
      </c>
      <c r="J42" s="28">
        <v>10</v>
      </c>
      <c r="K42" s="28">
        <v>11</v>
      </c>
      <c r="L42" s="28">
        <v>12</v>
      </c>
      <c r="M42" s="28">
        <v>13</v>
      </c>
      <c r="N42" s="28">
        <v>14</v>
      </c>
      <c r="O42" s="28">
        <v>15</v>
      </c>
      <c r="P42" s="28">
        <v>16</v>
      </c>
      <c r="Q42" s="6"/>
      <c r="S42" s="5"/>
    </row>
    <row r="43" spans="1:19" ht="187.5" customHeight="1">
      <c r="A43" s="12" t="s">
        <v>138</v>
      </c>
      <c r="B43" s="13" t="s">
        <v>19</v>
      </c>
      <c r="C43" s="13" t="s">
        <v>139</v>
      </c>
      <c r="D43" s="33" t="s">
        <v>140</v>
      </c>
      <c r="E43" s="33" t="s">
        <v>141</v>
      </c>
      <c r="F43" s="35">
        <v>2628575.39</v>
      </c>
      <c r="G43" s="35">
        <v>2628575.39</v>
      </c>
      <c r="H43" s="36">
        <f>I43+J43</f>
        <v>2234289.0699999998</v>
      </c>
      <c r="I43" s="36">
        <v>2234289.0699999998</v>
      </c>
      <c r="J43" s="35">
        <v>0</v>
      </c>
      <c r="K43" s="39">
        <v>20</v>
      </c>
      <c r="L43" s="39">
        <v>12</v>
      </c>
      <c r="M43" s="39">
        <v>5</v>
      </c>
      <c r="N43" s="14">
        <v>0.48780487804878048</v>
      </c>
      <c r="O43" s="15">
        <v>63</v>
      </c>
      <c r="P43" s="16"/>
      <c r="Q43" s="6"/>
      <c r="S43" s="5"/>
    </row>
    <row r="44" spans="1:19" ht="187.5" customHeight="1">
      <c r="A44" s="17" t="s">
        <v>142</v>
      </c>
      <c r="B44" s="18" t="s">
        <v>19</v>
      </c>
      <c r="C44" s="18" t="s">
        <v>143</v>
      </c>
      <c r="D44" s="34" t="s">
        <v>144</v>
      </c>
      <c r="E44" s="34" t="s">
        <v>145</v>
      </c>
      <c r="F44" s="37">
        <v>1266063.28</v>
      </c>
      <c r="G44" s="37">
        <v>1266063.28</v>
      </c>
      <c r="H44" s="38">
        <f>I44+J44</f>
        <v>1076153.77</v>
      </c>
      <c r="I44" s="38">
        <v>1076153.77</v>
      </c>
      <c r="J44" s="37">
        <v>0</v>
      </c>
      <c r="K44" s="42">
        <v>19.5</v>
      </c>
      <c r="L44" s="42">
        <v>12</v>
      </c>
      <c r="M44" s="42">
        <v>5</v>
      </c>
      <c r="N44" s="19">
        <v>0.47560975609756095</v>
      </c>
      <c r="O44" s="20">
        <v>63</v>
      </c>
      <c r="P44" s="21"/>
      <c r="Q44" s="6"/>
      <c r="S44" s="5"/>
    </row>
    <row r="45" spans="1:19" ht="187.5" customHeight="1">
      <c r="A45" s="12" t="s">
        <v>146</v>
      </c>
      <c r="B45" s="13" t="s">
        <v>19</v>
      </c>
      <c r="C45" s="13" t="s">
        <v>147</v>
      </c>
      <c r="D45" s="33" t="s">
        <v>148</v>
      </c>
      <c r="E45" s="33" t="s">
        <v>149</v>
      </c>
      <c r="F45" s="35">
        <v>5969245.0099999998</v>
      </c>
      <c r="G45" s="35">
        <v>4998470.74</v>
      </c>
      <c r="H45" s="36">
        <f t="shared" ref="H45:H63" si="4">I45+J45</f>
        <v>4248700.0999999996</v>
      </c>
      <c r="I45" s="36">
        <v>4248700.0999999996</v>
      </c>
      <c r="J45" s="35">
        <v>0</v>
      </c>
      <c r="K45" s="39">
        <v>18</v>
      </c>
      <c r="L45" s="39">
        <v>8</v>
      </c>
      <c r="M45" s="39">
        <v>0</v>
      </c>
      <c r="N45" s="14">
        <v>0.43902439024390244</v>
      </c>
      <c r="O45" s="15">
        <v>63</v>
      </c>
      <c r="P45" s="16"/>
      <c r="Q45" s="6"/>
      <c r="S45" s="5"/>
    </row>
    <row r="46" spans="1:19" ht="187.5" customHeight="1">
      <c r="A46" s="17" t="s">
        <v>150</v>
      </c>
      <c r="B46" s="18" t="s">
        <v>19</v>
      </c>
      <c r="C46" s="18" t="s">
        <v>151</v>
      </c>
      <c r="D46" s="34" t="s">
        <v>152</v>
      </c>
      <c r="E46" s="34" t="s">
        <v>153</v>
      </c>
      <c r="F46" s="37">
        <v>3211851.48</v>
      </c>
      <c r="G46" s="37">
        <v>3211851.48</v>
      </c>
      <c r="H46" s="38">
        <f t="shared" si="4"/>
        <v>2730073.75</v>
      </c>
      <c r="I46" s="38">
        <v>2730073.75</v>
      </c>
      <c r="J46" s="37">
        <v>0</v>
      </c>
      <c r="K46" s="42">
        <v>16</v>
      </c>
      <c r="L46" s="42">
        <v>8</v>
      </c>
      <c r="M46" s="42">
        <v>5</v>
      </c>
      <c r="N46" s="19">
        <v>0.3902439024390244</v>
      </c>
      <c r="O46" s="20">
        <v>62</v>
      </c>
      <c r="P46" s="21"/>
      <c r="Q46" s="6"/>
      <c r="S46" s="5"/>
    </row>
    <row r="47" spans="1:19" ht="187.5" customHeight="1">
      <c r="A47" s="12" t="s">
        <v>154</v>
      </c>
      <c r="B47" s="13" t="s">
        <v>19</v>
      </c>
      <c r="C47" s="13" t="s">
        <v>155</v>
      </c>
      <c r="D47" s="33" t="s">
        <v>156</v>
      </c>
      <c r="E47" s="33" t="s">
        <v>157</v>
      </c>
      <c r="F47" s="35">
        <v>2299900</v>
      </c>
      <c r="G47" s="35">
        <v>1871700</v>
      </c>
      <c r="H47" s="36">
        <f t="shared" si="4"/>
        <v>1590945</v>
      </c>
      <c r="I47" s="36">
        <v>1590945</v>
      </c>
      <c r="J47" s="35">
        <v>0</v>
      </c>
      <c r="K47" s="39">
        <v>16</v>
      </c>
      <c r="L47" s="39">
        <v>8</v>
      </c>
      <c r="M47" s="39">
        <v>5</v>
      </c>
      <c r="N47" s="14">
        <v>0.3902439024390244</v>
      </c>
      <c r="O47" s="15">
        <v>62</v>
      </c>
      <c r="P47" s="16"/>
      <c r="Q47" s="6"/>
      <c r="S47" s="5"/>
    </row>
    <row r="48" spans="1:19" ht="187.5" customHeight="1">
      <c r="A48" s="17" t="s">
        <v>158</v>
      </c>
      <c r="B48" s="18" t="s">
        <v>19</v>
      </c>
      <c r="C48" s="18" t="s">
        <v>159</v>
      </c>
      <c r="D48" s="34" t="s">
        <v>160</v>
      </c>
      <c r="E48" s="34" t="s">
        <v>161</v>
      </c>
      <c r="F48" s="37">
        <v>2310445.67</v>
      </c>
      <c r="G48" s="37">
        <v>2297985.67</v>
      </c>
      <c r="H48" s="38">
        <f t="shared" si="4"/>
        <v>1953287.81</v>
      </c>
      <c r="I48" s="38">
        <v>1953287.81</v>
      </c>
      <c r="J48" s="37">
        <v>0</v>
      </c>
      <c r="K48" s="42">
        <v>10</v>
      </c>
      <c r="L48" s="42">
        <v>4</v>
      </c>
      <c r="M48" s="42">
        <v>0</v>
      </c>
      <c r="N48" s="19">
        <v>0.24390243902439024</v>
      </c>
      <c r="O48" s="20">
        <v>63</v>
      </c>
      <c r="P48" s="21"/>
      <c r="Q48" s="6"/>
      <c r="S48" s="5"/>
    </row>
    <row r="49" spans="1:19" ht="187.5" customHeight="1">
      <c r="A49" s="12" t="s">
        <v>162</v>
      </c>
      <c r="B49" s="13" t="s">
        <v>19</v>
      </c>
      <c r="C49" s="13" t="s">
        <v>163</v>
      </c>
      <c r="D49" s="33" t="s">
        <v>164</v>
      </c>
      <c r="E49" s="33" t="s">
        <v>165</v>
      </c>
      <c r="F49" s="35">
        <v>318546</v>
      </c>
      <c r="G49" s="35">
        <v>318546</v>
      </c>
      <c r="H49" s="36">
        <f t="shared" si="4"/>
        <v>270764.10000000003</v>
      </c>
      <c r="I49" s="36">
        <v>222982.2</v>
      </c>
      <c r="J49" s="35">
        <v>47781.9</v>
      </c>
      <c r="K49" s="43" t="s">
        <v>166</v>
      </c>
      <c r="L49" s="45" t="s">
        <v>23</v>
      </c>
      <c r="M49" s="45" t="s">
        <v>23</v>
      </c>
      <c r="N49" s="45" t="s">
        <v>23</v>
      </c>
      <c r="O49" s="15">
        <v>62</v>
      </c>
      <c r="P49" s="16"/>
      <c r="Q49" s="6"/>
      <c r="S49" s="5"/>
    </row>
    <row r="50" spans="1:19" ht="187.5" customHeight="1">
      <c r="A50" s="17" t="s">
        <v>167</v>
      </c>
      <c r="B50" s="18" t="s">
        <v>19</v>
      </c>
      <c r="C50" s="18" t="s">
        <v>168</v>
      </c>
      <c r="D50" s="34" t="s">
        <v>169</v>
      </c>
      <c r="E50" s="34" t="s">
        <v>170</v>
      </c>
      <c r="F50" s="37">
        <v>2184160.5499999998</v>
      </c>
      <c r="G50" s="37">
        <v>1782275.01</v>
      </c>
      <c r="H50" s="38">
        <f t="shared" si="4"/>
        <v>1520175.73</v>
      </c>
      <c r="I50" s="38">
        <v>1520175.73</v>
      </c>
      <c r="J50" s="37">
        <v>0</v>
      </c>
      <c r="K50" s="44" t="s">
        <v>166</v>
      </c>
      <c r="L50" s="46" t="s">
        <v>23</v>
      </c>
      <c r="M50" s="46" t="s">
        <v>23</v>
      </c>
      <c r="N50" s="46" t="s">
        <v>23</v>
      </c>
      <c r="O50" s="20">
        <v>63</v>
      </c>
      <c r="P50" s="21"/>
      <c r="Q50" s="6"/>
      <c r="S50" s="5"/>
    </row>
    <row r="51" spans="1:19" ht="187.5" customHeight="1">
      <c r="A51" s="12" t="s">
        <v>171</v>
      </c>
      <c r="B51" s="13" t="s">
        <v>19</v>
      </c>
      <c r="C51" s="13" t="s">
        <v>172</v>
      </c>
      <c r="D51" s="33" t="s">
        <v>173</v>
      </c>
      <c r="E51" s="33" t="s">
        <v>174</v>
      </c>
      <c r="F51" s="35">
        <v>2574692.61</v>
      </c>
      <c r="G51" s="35">
        <v>2574692.61</v>
      </c>
      <c r="H51" s="36">
        <f t="shared" si="4"/>
        <v>2145577.17</v>
      </c>
      <c r="I51" s="36">
        <v>2145577.17</v>
      </c>
      <c r="J51" s="35">
        <v>0</v>
      </c>
      <c r="K51" s="43" t="s">
        <v>166</v>
      </c>
      <c r="L51" s="45" t="s">
        <v>23</v>
      </c>
      <c r="M51" s="45" t="s">
        <v>23</v>
      </c>
      <c r="N51" s="45" t="s">
        <v>23</v>
      </c>
      <c r="O51" s="15">
        <v>62</v>
      </c>
      <c r="P51" s="16"/>
      <c r="Q51" s="6"/>
      <c r="S51" s="5"/>
    </row>
    <row r="52" spans="1:19" ht="187.5" customHeight="1">
      <c r="A52" s="17" t="s">
        <v>175</v>
      </c>
      <c r="B52" s="18" t="s">
        <v>19</v>
      </c>
      <c r="C52" s="18" t="s">
        <v>176</v>
      </c>
      <c r="D52" s="34" t="s">
        <v>177</v>
      </c>
      <c r="E52" s="34" t="s">
        <v>178</v>
      </c>
      <c r="F52" s="37">
        <v>3557279.97</v>
      </c>
      <c r="G52" s="37">
        <v>3557279.97</v>
      </c>
      <c r="H52" s="38">
        <f t="shared" si="4"/>
        <v>2965794.98</v>
      </c>
      <c r="I52" s="38">
        <v>2965794.98</v>
      </c>
      <c r="J52" s="37">
        <v>0</v>
      </c>
      <c r="K52" s="44" t="s">
        <v>166</v>
      </c>
      <c r="L52" s="46" t="s">
        <v>23</v>
      </c>
      <c r="M52" s="46" t="s">
        <v>23</v>
      </c>
      <c r="N52" s="46" t="s">
        <v>23</v>
      </c>
      <c r="O52" s="20">
        <v>62</v>
      </c>
      <c r="P52" s="21"/>
      <c r="Q52" s="6"/>
      <c r="S52" s="5"/>
    </row>
    <row r="53" spans="1:19" ht="187.5" customHeight="1">
      <c r="A53" s="12" t="s">
        <v>179</v>
      </c>
      <c r="B53" s="13" t="s">
        <v>19</v>
      </c>
      <c r="C53" s="13" t="s">
        <v>180</v>
      </c>
      <c r="D53" s="33" t="s">
        <v>181</v>
      </c>
      <c r="E53" s="33" t="s">
        <v>182</v>
      </c>
      <c r="F53" s="35">
        <v>1961080.02</v>
      </c>
      <c r="G53" s="35">
        <v>1961080.02</v>
      </c>
      <c r="H53" s="36">
        <f t="shared" si="4"/>
        <v>1961080.02</v>
      </c>
      <c r="I53" s="36">
        <v>1590874</v>
      </c>
      <c r="J53" s="35">
        <v>370206.02</v>
      </c>
      <c r="K53" s="43" t="s">
        <v>166</v>
      </c>
      <c r="L53" s="45" t="s">
        <v>23</v>
      </c>
      <c r="M53" s="45" t="s">
        <v>23</v>
      </c>
      <c r="N53" s="45" t="s">
        <v>23</v>
      </c>
      <c r="O53" s="15">
        <v>63</v>
      </c>
      <c r="P53" s="16"/>
      <c r="Q53" s="6"/>
      <c r="S53" s="5"/>
    </row>
    <row r="54" spans="1:19" ht="187.5" customHeight="1">
      <c r="A54" s="17" t="s">
        <v>183</v>
      </c>
      <c r="B54" s="18" t="s">
        <v>19</v>
      </c>
      <c r="C54" s="18" t="s">
        <v>184</v>
      </c>
      <c r="D54" s="34" t="s">
        <v>185</v>
      </c>
      <c r="E54" s="34" t="s">
        <v>186</v>
      </c>
      <c r="F54" s="37">
        <v>4755180</v>
      </c>
      <c r="G54" s="37">
        <v>4755180</v>
      </c>
      <c r="H54" s="38">
        <f t="shared" si="4"/>
        <v>4041903</v>
      </c>
      <c r="I54" s="38">
        <v>4041903</v>
      </c>
      <c r="J54" s="37">
        <v>0</v>
      </c>
      <c r="K54" s="44" t="s">
        <v>166</v>
      </c>
      <c r="L54" s="46" t="s">
        <v>23</v>
      </c>
      <c r="M54" s="46" t="s">
        <v>23</v>
      </c>
      <c r="N54" s="46" t="s">
        <v>23</v>
      </c>
      <c r="O54" s="20">
        <v>63</v>
      </c>
      <c r="P54" s="21"/>
      <c r="Q54" s="6"/>
      <c r="S54" s="5"/>
    </row>
    <row r="55" spans="1:19" ht="187.5" customHeight="1">
      <c r="A55" s="12" t="s">
        <v>187</v>
      </c>
      <c r="B55" s="13" t="s">
        <v>19</v>
      </c>
      <c r="C55" s="13" t="s">
        <v>188</v>
      </c>
      <c r="D55" s="33" t="s">
        <v>189</v>
      </c>
      <c r="E55" s="33" t="s">
        <v>190</v>
      </c>
      <c r="F55" s="35">
        <v>2436098.02</v>
      </c>
      <c r="G55" s="35">
        <v>2436098.02</v>
      </c>
      <c r="H55" s="36">
        <f t="shared" si="4"/>
        <v>2070683.3</v>
      </c>
      <c r="I55" s="36">
        <v>2070683.3</v>
      </c>
      <c r="J55" s="35">
        <v>0</v>
      </c>
      <c r="K55" s="43" t="s">
        <v>166</v>
      </c>
      <c r="L55" s="45" t="s">
        <v>23</v>
      </c>
      <c r="M55" s="45" t="s">
        <v>23</v>
      </c>
      <c r="N55" s="45" t="s">
        <v>23</v>
      </c>
      <c r="O55" s="15">
        <v>63</v>
      </c>
      <c r="P55" s="16"/>
      <c r="Q55" s="6"/>
      <c r="S55" s="5"/>
    </row>
    <row r="56" spans="1:19" ht="187.5" customHeight="1">
      <c r="A56" s="17" t="s">
        <v>191</v>
      </c>
      <c r="B56" s="18" t="s">
        <v>19</v>
      </c>
      <c r="C56" s="18" t="s">
        <v>192</v>
      </c>
      <c r="D56" s="34" t="s">
        <v>193</v>
      </c>
      <c r="E56" s="34" t="s">
        <v>194</v>
      </c>
      <c r="F56" s="37">
        <v>2829945.41</v>
      </c>
      <c r="G56" s="37">
        <v>2829945.41</v>
      </c>
      <c r="H56" s="38">
        <f t="shared" si="4"/>
        <v>2405453.59</v>
      </c>
      <c r="I56" s="38">
        <v>2405453.59</v>
      </c>
      <c r="J56" s="37">
        <v>0</v>
      </c>
      <c r="K56" s="44" t="s">
        <v>166</v>
      </c>
      <c r="L56" s="46" t="s">
        <v>23</v>
      </c>
      <c r="M56" s="46" t="s">
        <v>23</v>
      </c>
      <c r="N56" s="46" t="s">
        <v>23</v>
      </c>
      <c r="O56" s="20">
        <v>63</v>
      </c>
      <c r="P56" s="21"/>
      <c r="Q56" s="6"/>
      <c r="S56" s="5"/>
    </row>
    <row r="57" spans="1:19" ht="187.5" customHeight="1">
      <c r="A57" s="12" t="s">
        <v>195</v>
      </c>
      <c r="B57" s="13" t="s">
        <v>19</v>
      </c>
      <c r="C57" s="13" t="s">
        <v>196</v>
      </c>
      <c r="D57" s="33" t="s">
        <v>197</v>
      </c>
      <c r="E57" s="33" t="s">
        <v>198</v>
      </c>
      <c r="F57" s="35">
        <v>722572.12</v>
      </c>
      <c r="G57" s="35">
        <v>589618.84</v>
      </c>
      <c r="H57" s="36">
        <f t="shared" si="4"/>
        <v>502910.17</v>
      </c>
      <c r="I57" s="36">
        <v>502910.17</v>
      </c>
      <c r="J57" s="35">
        <v>0</v>
      </c>
      <c r="K57" s="43" t="s">
        <v>166</v>
      </c>
      <c r="L57" s="45" t="s">
        <v>23</v>
      </c>
      <c r="M57" s="45" t="s">
        <v>23</v>
      </c>
      <c r="N57" s="45" t="s">
        <v>23</v>
      </c>
      <c r="O57" s="15">
        <v>63</v>
      </c>
      <c r="P57" s="16"/>
      <c r="Q57" s="6"/>
      <c r="S57" s="5"/>
    </row>
    <row r="58" spans="1:19" ht="187.5" customHeight="1">
      <c r="A58" s="17" t="s">
        <v>199</v>
      </c>
      <c r="B58" s="18" t="s">
        <v>19</v>
      </c>
      <c r="C58" s="18" t="s">
        <v>200</v>
      </c>
      <c r="D58" s="34" t="s">
        <v>201</v>
      </c>
      <c r="E58" s="34" t="s">
        <v>202</v>
      </c>
      <c r="F58" s="37">
        <v>20306000</v>
      </c>
      <c r="G58" s="37">
        <v>20305000</v>
      </c>
      <c r="H58" s="38">
        <f t="shared" si="4"/>
        <v>17259250</v>
      </c>
      <c r="I58" s="38">
        <v>17259250</v>
      </c>
      <c r="J58" s="37">
        <v>0</v>
      </c>
      <c r="K58" s="44" t="s">
        <v>166</v>
      </c>
      <c r="L58" s="46" t="s">
        <v>23</v>
      </c>
      <c r="M58" s="46" t="s">
        <v>23</v>
      </c>
      <c r="N58" s="46" t="s">
        <v>23</v>
      </c>
      <c r="O58" s="20">
        <v>63</v>
      </c>
      <c r="P58" s="21"/>
      <c r="Q58" s="6"/>
      <c r="S58" s="5"/>
    </row>
    <row r="59" spans="1:19" ht="187.5" customHeight="1">
      <c r="A59" s="12" t="s">
        <v>203</v>
      </c>
      <c r="B59" s="13" t="s">
        <v>19</v>
      </c>
      <c r="C59" s="13" t="s">
        <v>204</v>
      </c>
      <c r="D59" s="33" t="s">
        <v>205</v>
      </c>
      <c r="E59" s="33" t="s">
        <v>206</v>
      </c>
      <c r="F59" s="35">
        <v>10836640</v>
      </c>
      <c r="G59" s="35">
        <v>8853396</v>
      </c>
      <c r="H59" s="36">
        <f t="shared" si="4"/>
        <v>7525386.5999999996</v>
      </c>
      <c r="I59" s="36">
        <v>7525386.5999999996</v>
      </c>
      <c r="J59" s="35">
        <v>0</v>
      </c>
      <c r="K59" s="43" t="s">
        <v>166</v>
      </c>
      <c r="L59" s="45" t="s">
        <v>23</v>
      </c>
      <c r="M59" s="45" t="s">
        <v>23</v>
      </c>
      <c r="N59" s="45" t="s">
        <v>23</v>
      </c>
      <c r="O59" s="15">
        <v>63</v>
      </c>
      <c r="P59" s="16"/>
      <c r="Q59" s="6"/>
      <c r="S59" s="5"/>
    </row>
    <row r="60" spans="1:19" ht="187.5" customHeight="1">
      <c r="A60" s="17" t="s">
        <v>207</v>
      </c>
      <c r="B60" s="18" t="s">
        <v>19</v>
      </c>
      <c r="C60" s="18" t="s">
        <v>208</v>
      </c>
      <c r="D60" s="34" t="s">
        <v>209</v>
      </c>
      <c r="E60" s="34" t="s">
        <v>210</v>
      </c>
      <c r="F60" s="37">
        <v>2253152.6</v>
      </c>
      <c r="G60" s="37">
        <v>1839957.6</v>
      </c>
      <c r="H60" s="38">
        <f t="shared" si="4"/>
        <v>1563963.96</v>
      </c>
      <c r="I60" s="38">
        <v>1563963.96</v>
      </c>
      <c r="J60" s="37">
        <v>0</v>
      </c>
      <c r="K60" s="44" t="s">
        <v>166</v>
      </c>
      <c r="L60" s="46" t="s">
        <v>23</v>
      </c>
      <c r="M60" s="46" t="s">
        <v>23</v>
      </c>
      <c r="N60" s="46" t="s">
        <v>23</v>
      </c>
      <c r="O60" s="20">
        <v>63</v>
      </c>
      <c r="P60" s="21"/>
      <c r="Q60" s="6"/>
      <c r="S60" s="5"/>
    </row>
    <row r="61" spans="1:19" ht="187.5" customHeight="1">
      <c r="A61" s="12" t="s">
        <v>211</v>
      </c>
      <c r="B61" s="13" t="s">
        <v>19</v>
      </c>
      <c r="C61" s="13" t="s">
        <v>212</v>
      </c>
      <c r="D61" s="33" t="s">
        <v>213</v>
      </c>
      <c r="E61" s="33" t="s">
        <v>214</v>
      </c>
      <c r="F61" s="35">
        <v>5506200.7000000002</v>
      </c>
      <c r="G61" s="35">
        <v>5506200.7000000002</v>
      </c>
      <c r="H61" s="36">
        <f t="shared" si="4"/>
        <v>4696465.21</v>
      </c>
      <c r="I61" s="36">
        <v>4696465.21</v>
      </c>
      <c r="J61" s="35">
        <v>0</v>
      </c>
      <c r="K61" s="43" t="s">
        <v>166</v>
      </c>
      <c r="L61" s="45" t="s">
        <v>23</v>
      </c>
      <c r="M61" s="45" t="s">
        <v>23</v>
      </c>
      <c r="N61" s="45" t="s">
        <v>23</v>
      </c>
      <c r="O61" s="15">
        <v>63</v>
      </c>
      <c r="P61" s="16"/>
      <c r="Q61" s="6"/>
      <c r="S61" s="5"/>
    </row>
    <row r="62" spans="1:19" ht="187.5" customHeight="1">
      <c r="A62" s="17" t="s">
        <v>215</v>
      </c>
      <c r="B62" s="18" t="s">
        <v>19</v>
      </c>
      <c r="C62" s="18" t="s">
        <v>216</v>
      </c>
      <c r="D62" s="34" t="s">
        <v>217</v>
      </c>
      <c r="E62" s="34" t="s">
        <v>218</v>
      </c>
      <c r="F62" s="37">
        <v>6724053.79</v>
      </c>
      <c r="G62" s="37">
        <v>6724053.79</v>
      </c>
      <c r="H62" s="38">
        <f t="shared" si="4"/>
        <v>5715445.7199999997</v>
      </c>
      <c r="I62" s="38">
        <v>5715445.7199999997</v>
      </c>
      <c r="J62" s="37">
        <v>0</v>
      </c>
      <c r="K62" s="44" t="s">
        <v>166</v>
      </c>
      <c r="L62" s="46" t="s">
        <v>23</v>
      </c>
      <c r="M62" s="46" t="s">
        <v>23</v>
      </c>
      <c r="N62" s="46" t="s">
        <v>23</v>
      </c>
      <c r="O62" s="20">
        <v>63</v>
      </c>
      <c r="P62" s="21"/>
      <c r="Q62" s="6"/>
      <c r="S62" s="5"/>
    </row>
    <row r="63" spans="1:19" ht="225" customHeight="1">
      <c r="A63" s="12" t="s">
        <v>219</v>
      </c>
      <c r="B63" s="13" t="s">
        <v>19</v>
      </c>
      <c r="C63" s="13" t="s">
        <v>220</v>
      </c>
      <c r="D63" s="33" t="s">
        <v>221</v>
      </c>
      <c r="E63" s="33" t="s">
        <v>222</v>
      </c>
      <c r="F63" s="35">
        <v>2844190.55</v>
      </c>
      <c r="G63" s="35">
        <v>2320859.4900000002</v>
      </c>
      <c r="H63" s="36">
        <f t="shared" si="4"/>
        <v>1972730.56</v>
      </c>
      <c r="I63" s="36">
        <v>1972730.56</v>
      </c>
      <c r="J63" s="35">
        <v>0</v>
      </c>
      <c r="K63" s="43" t="s">
        <v>166</v>
      </c>
      <c r="L63" s="45" t="s">
        <v>23</v>
      </c>
      <c r="M63" s="45" t="s">
        <v>23</v>
      </c>
      <c r="N63" s="45" t="s">
        <v>23</v>
      </c>
      <c r="O63" s="15">
        <v>62</v>
      </c>
      <c r="P63" s="16"/>
      <c r="Q63" s="6"/>
      <c r="S63" s="5"/>
    </row>
    <row r="64" spans="1:19" ht="90" customHeight="1">
      <c r="A64" s="50" t="s">
        <v>23</v>
      </c>
      <c r="B64" s="51"/>
      <c r="C64" s="51"/>
      <c r="D64" s="52"/>
      <c r="E64" s="40" t="s">
        <v>32</v>
      </c>
      <c r="F64" s="41">
        <f>SUM(F43:F63)</f>
        <v>87495873.170000002</v>
      </c>
      <c r="G64" s="41">
        <f t="shared" ref="G64:J64" si="5">SUM(G43:G63)</f>
        <v>82628830.019999996</v>
      </c>
      <c r="H64" s="41">
        <f t="shared" si="5"/>
        <v>70451033.610000014</v>
      </c>
      <c r="I64" s="41">
        <f t="shared" si="5"/>
        <v>70033045.690000013</v>
      </c>
      <c r="J64" s="41">
        <f t="shared" si="5"/>
        <v>417987.92000000004</v>
      </c>
      <c r="K64" s="57" t="s">
        <v>23</v>
      </c>
      <c r="L64" s="63"/>
      <c r="M64" s="63"/>
      <c r="N64" s="63"/>
      <c r="O64" s="63"/>
      <c r="P64" s="64"/>
      <c r="Q64" s="6"/>
      <c r="S64" s="5"/>
    </row>
    <row r="65" spans="1:19" ht="70.5" customHeight="1">
      <c r="A65" s="7"/>
      <c r="B65" s="7"/>
      <c r="C65" s="7"/>
      <c r="D65" s="7"/>
      <c r="E65" s="7"/>
      <c r="F65" s="8"/>
      <c r="G65" s="8"/>
      <c r="H65" s="8"/>
      <c r="I65" s="8"/>
      <c r="J65" s="8"/>
      <c r="K65" s="9"/>
      <c r="L65" s="9"/>
      <c r="M65" s="9"/>
      <c r="N65" s="10"/>
      <c r="O65" s="11"/>
      <c r="P65" s="10"/>
      <c r="S65" s="5"/>
    </row>
    <row r="66" spans="1:19" ht="32.25" customHeight="1">
      <c r="A66" s="30" t="s">
        <v>223</v>
      </c>
      <c r="B66" s="32"/>
      <c r="C66" s="32"/>
      <c r="D66" s="32"/>
      <c r="E66" s="32"/>
    </row>
    <row r="67" spans="1:19" ht="32.25" customHeight="1">
      <c r="A67" s="30" t="s">
        <v>224</v>
      </c>
      <c r="B67" s="32"/>
      <c r="C67" s="32"/>
      <c r="D67" s="32"/>
      <c r="E67" s="32"/>
      <c r="F67" s="2"/>
      <c r="G67" s="2"/>
      <c r="H67" s="2"/>
      <c r="I67" s="2"/>
      <c r="J67" s="2"/>
      <c r="K67" s="2"/>
      <c r="L67" s="2"/>
      <c r="M67" s="2"/>
    </row>
    <row r="68" spans="1:19" ht="32.25" customHeight="1">
      <c r="A68" s="30" t="s">
        <v>225</v>
      </c>
      <c r="B68" s="32"/>
      <c r="C68" s="32"/>
      <c r="D68" s="32"/>
      <c r="E68" s="32"/>
    </row>
    <row r="69" spans="1:19" ht="36.75" hidden="1" customHeight="1"/>
    <row r="70" spans="1:19" ht="36.75" hidden="1" customHeight="1"/>
    <row r="71" spans="1:19" ht="36.75" hidden="1" customHeight="1"/>
    <row r="72" spans="1:19" ht="36.75" hidden="1" customHeight="1"/>
    <row r="73" spans="1:19" ht="36.75" hidden="1" customHeight="1"/>
    <row r="74" spans="1:19" ht="36.75" hidden="1" customHeight="1"/>
  </sheetData>
  <sortState xmlns:xlrd2="http://schemas.microsoft.com/office/spreadsheetml/2017/richdata2" ref="C5:N19">
    <sortCondition descending="1" ref="K6:K19"/>
  </sortState>
  <mergeCells count="11">
    <mergeCell ref="A64:D64"/>
    <mergeCell ref="A1:P1"/>
    <mergeCell ref="A2:P2"/>
    <mergeCell ref="A19:D19"/>
    <mergeCell ref="A3:P3"/>
    <mergeCell ref="K19:P19"/>
    <mergeCell ref="A40:P40"/>
    <mergeCell ref="K64:P64"/>
    <mergeCell ref="A20:P20"/>
    <mergeCell ref="A39:D39"/>
    <mergeCell ref="K39:P39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95C5B-2A83-48AC-85B0-869432FCB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1 do uchwały 2.5 047</vt:lpstr>
      <vt:lpstr>'Załącznik 1 do uchwały 2.5 047'!kurs</vt:lpstr>
      <vt:lpstr>'Załącznik 1 do uchwały 2.5 047'!Obszar_wydruku</vt:lpstr>
      <vt:lpstr>'Załącznik 1 do uchwały 2.5 047'!Tytuły_wydruku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Kiryluk Justyna</cp:lastModifiedBy>
  <cp:revision/>
  <dcterms:created xsi:type="dcterms:W3CDTF">2016-04-12T10:40:23Z</dcterms:created>
  <dcterms:modified xsi:type="dcterms:W3CDTF">2025-07-28T08:56:43Z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