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.dziakowska\Desktop\2.4_46\do Redakcji po uchwale\"/>
    </mc:Choice>
  </mc:AlternateContent>
  <xr:revisionPtr revIDLastSave="0" documentId="13_ncr:1_{B2502202-FAED-47E2-84EC-2B1348F0390D}" xr6:coauthVersionLast="47" xr6:coauthVersionMax="47" xr10:uidLastSave="{00000000-0000-0000-0000-000000000000}"/>
  <bookViews>
    <workbookView xWindow="-120" yWindow="-120" windowWidth="29040" windowHeight="17520" tabRatio="589" xr2:uid="{00000000-000D-0000-FFFF-FFFF00000000}"/>
  </bookViews>
  <sheets>
    <sheet name="2.4_46" sheetId="4" r:id="rId1"/>
    <sheet name="Rewitalizacja" sheetId="3" state="hidden" r:id="rId2"/>
  </sheets>
  <definedNames>
    <definedName name="_xlnm._FilterDatabase" localSheetId="0" hidden="1">'2.4_46'!$A$4:$N$28</definedName>
    <definedName name="kurs" localSheetId="0">'2.4_46'!#REF!</definedName>
    <definedName name="kurs">#REF!</definedName>
    <definedName name="_xlnm.Print_Area" localSheetId="0">'2.4_46'!$A$1:$N$42</definedName>
    <definedName name="projkekty">#REF!</definedName>
    <definedName name="rewitalizacja">Rewitalizacja!$A$1:$A$17</definedName>
    <definedName name="_xlnm.Print_Titles" localSheetId="0">'2.4_46'!$4:$4</definedName>
    <definedName name="zakre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2" i="4" l="1"/>
  <c r="I42" i="4"/>
  <c r="H42" i="4"/>
  <c r="G42" i="4"/>
  <c r="F42" i="4"/>
  <c r="J37" i="4"/>
  <c r="I37" i="4"/>
  <c r="H37" i="4"/>
  <c r="G37" i="4"/>
  <c r="F37" i="4"/>
  <c r="J32" i="4"/>
  <c r="I32" i="4"/>
  <c r="G32" i="4"/>
  <c r="F32" i="4"/>
  <c r="H31" i="4"/>
  <c r="H30" i="4"/>
  <c r="H32" i="4" s="1"/>
  <c r="G11" i="4" l="1"/>
  <c r="I11" i="4"/>
  <c r="J11" i="4"/>
  <c r="F11" i="4"/>
  <c r="H8" i="4"/>
  <c r="H7" i="4"/>
  <c r="L7" i="4"/>
  <c r="L8" i="4"/>
  <c r="H6" i="4"/>
  <c r="H11" i="4" s="1"/>
  <c r="L6" i="4"/>
  <c r="L9" i="4"/>
  <c r="L10" i="4"/>
  <c r="H10" i="4"/>
  <c r="H9" i="4"/>
  <c r="J16" i="4" l="1"/>
  <c r="I16" i="4"/>
  <c r="H16" i="4"/>
  <c r="G16" i="4"/>
  <c r="F16" i="4"/>
  <c r="G24" i="4" l="1"/>
  <c r="J24" i="4"/>
  <c r="F24" i="4" l="1"/>
  <c r="H24" i="4"/>
  <c r="I24" i="4" l="1"/>
</calcChain>
</file>

<file path=xl/sharedStrings.xml><?xml version="1.0" encoding="utf-8"?>
<sst xmlns="http://schemas.openxmlformats.org/spreadsheetml/2006/main" count="351" uniqueCount="95">
  <si>
    <t>Projekty skierowane do dofinansowania w sposób konkurencyjny w ramach Funduszy Europejskich dla Mazowsza 2021-2027</t>
  </si>
  <si>
    <t>Lp.</t>
  </si>
  <si>
    <t>Instytucja Organizująca Nabór/ Instytucja prowadząca nabór</t>
  </si>
  <si>
    <t>Numer FEMA</t>
  </si>
  <si>
    <t>Nazwa wnioskodawcy</t>
  </si>
  <si>
    <t>Tytuł projektu</t>
  </si>
  <si>
    <t>Wartość projektu ogółem</t>
  </si>
  <si>
    <t>Wydatki kwalifikowane</t>
  </si>
  <si>
    <t>Wnioskowane dofinansowanie ogółem (UE+BP)</t>
  </si>
  <si>
    <t>Wnioskowane dofinansowanie (UE)</t>
  </si>
  <si>
    <t xml:space="preserve">Wnioskowane dofinansowanie (BP) </t>
  </si>
  <si>
    <t xml:space="preserve">Wynik oceny projektu </t>
  </si>
  <si>
    <t>Procent maksymalnej liczby punktów możliwych do uzyskania *</t>
  </si>
  <si>
    <t>Kategoria interwencji</t>
  </si>
  <si>
    <t>Komentarz**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</si>
  <si>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</si>
  <si>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</si>
  <si>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</si>
  <si>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</si>
  <si>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</si>
  <si>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</si>
  <si>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</si>
  <si>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</si>
  <si>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</si>
  <si>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</si>
  <si>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</si>
  <si>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</si>
  <si>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15</t>
  </si>
  <si>
    <t>16</t>
  </si>
  <si>
    <t>Mazowiecka Jednostka Wdrażania Programów Unijnych</t>
  </si>
  <si>
    <t>Brak danych</t>
  </si>
  <si>
    <t>SUMA:</t>
  </si>
  <si>
    <t>Próg wyczerpania alokacji***</t>
  </si>
  <si>
    <t>Projekty, które nie spełniły kryteriów wyboru projektów lub nie uzyskały wymaganej liczby punktów</t>
  </si>
  <si>
    <t>Negatywna ocena merytoryczna ogólna</t>
  </si>
  <si>
    <t>Negatywna ocena formalna</t>
  </si>
  <si>
    <t>RPMA.04.03.01-14-c828/19</t>
  </si>
  <si>
    <t>RPMA.04.03.01-14-c887/19</t>
  </si>
  <si>
    <t>RPMA.04.03.01-14-c891/19</t>
  </si>
  <si>
    <t>RPMA.04.03.01-14-d127/19</t>
  </si>
  <si>
    <t>RPMA.04.03.01-14-d138/19</t>
  </si>
  <si>
    <t>RPMA.04.03.01-14-d142/19</t>
  </si>
  <si>
    <t>RPMA.04.03.01-14-d147/19</t>
  </si>
  <si>
    <t>RPMA.04.03.01-14-d150/19</t>
  </si>
  <si>
    <t>RPMA.04.03.01-14-d156/19</t>
  </si>
  <si>
    <t>RPMA.04.03.01-14-d159/19</t>
  </si>
  <si>
    <t>RPMA.04.03.01-14-d194/19</t>
  </si>
  <si>
    <t>RPMA.04.03.01-14-d196/19</t>
  </si>
  <si>
    <t>RPMA.04.03.01-14-d201/19</t>
  </si>
  <si>
    <t>RPMA.04.03.01-14-d282/19</t>
  </si>
  <si>
    <t>RPMA.04.03.01-14-d304/19</t>
  </si>
  <si>
    <t>RPMA.04.03.01-14-d311/19</t>
  </si>
  <si>
    <t>RPMA.04.03.01-14-d312/19</t>
  </si>
  <si>
    <t>Nie dotyczy</t>
  </si>
  <si>
    <t>Wyniki oceny projektów, złożonych w ramach naboru konkurencyjnego nr FEMA.02.04-IP.01-046/24, Priorytet II „Fundusze Europejskie na zielony rozwój Mazowsza” dla Działania 2.4 „Dostosowanie do zmian klimatu”, Typ projektów: „Przeciwdziałanie skutkom suszy oraz ulewnych deszczy na obszarach zurbanizowanych poprzez zastosowanie zielonej i błękitnej infrastruktury”  Funduszy Europejskich dla Mazowsza 2021-2027- Region Mazowiecki Regionalny</t>
  </si>
  <si>
    <t>FEMA.02.04-IP.01-073X/24</t>
  </si>
  <si>
    <t>Przygotowanie nowych terenów zielonych oraz realizacja działań z zakresu małej retencji na terenie Białobrzegów w celu dostosowania miasta do zmian klimatycznych</t>
  </si>
  <si>
    <t xml:space="preserve"> FEMA.02.04-IP.01-0796/24</t>
  </si>
  <si>
    <t>Gmina Brok</t>
  </si>
  <si>
    <t>Gmina Białobrzegi</t>
  </si>
  <si>
    <t>Poprawa retencji i przeciwdziałanie skutkom suszy na terenie Gminy Brok</t>
  </si>
  <si>
    <t>FEMA.02.04-IP.01-06SP/24</t>
  </si>
  <si>
    <t>Powiat Przasnyski</t>
  </si>
  <si>
    <t>Rozbudowa istniejącego zbiornika retencyjnego bocznego w mieście Chorzele</t>
  </si>
  <si>
    <t>FEMA.02.04-IP.01-077L/24</t>
  </si>
  <si>
    <t>Gmina Wiskitki</t>
  </si>
  <si>
    <t>Rekultywacja i zagospodarowanie powyrobiskowych zbiorników wodnych oraz terenów zieleni na cele retencjonowania wód opadowych w Mieście
Wiskitki</t>
  </si>
  <si>
    <t>FEMA.02.04-IP.01-0763/24</t>
  </si>
  <si>
    <t>Gmina Szydłowiec</t>
  </si>
  <si>
    <t>Zielona i błękitna infrastruktura jako narzędzia poprawy jakości życia w przestrzeni miejskiej</t>
  </si>
  <si>
    <t>60</t>
  </si>
  <si>
    <t xml:space="preserve">
Gmina Iłża</t>
  </si>
  <si>
    <t xml:space="preserve">
Adaptacja Miasta Iłży do zmian klimatu oraz ochrony przed suszą i ulewnymi deszczami poprzez budowę Zielonej i Błękitnej Infrastruktury.</t>
  </si>
  <si>
    <t xml:space="preserve">
FEMA.02.04-IP.01-0772/24</t>
  </si>
  <si>
    <t>FEMA.02.04-IP.01-06KQ/24</t>
  </si>
  <si>
    <t>Wyższa Szkoła Teologiczno-Humanistyczna im. Michała Beliny-Czechowskiego w Podkowie Leśnej</t>
  </si>
  <si>
    <t>Poprawa warunków retencji wody opadowej na terenie Wyższej Szkoły Teologiczno-Humanistycznej w Podkowie Leśnej.</t>
  </si>
  <si>
    <t>FEMA.02.04-IP.01-077K/24</t>
  </si>
  <si>
    <t>Zagospodarowanie terenów zieleni miejskiej na cele retencjonowania wód opadowych i przeciwdziałania skutkom suszy w mieście Łaskarzew.</t>
  </si>
  <si>
    <t>Miasto Łaskarzew</t>
  </si>
  <si>
    <t xml:space="preserve">
Gmina i Miasto Żuromin</t>
  </si>
  <si>
    <t>Rozwój zielono-niebieskiej infrastruktury w mieście Żuromin</t>
  </si>
  <si>
    <t xml:space="preserve">
FEMA.02.04-IP.01-077P/24</t>
  </si>
  <si>
    <t>Negatywna ocena merytoryczna szczegółowa</t>
  </si>
  <si>
    <t xml:space="preserve">Wyniki oceny projektów, złożonych w ramach naboru konkurencyjnego nr FEMA.02.04-IP.01-046/24, Priorytet II „Fundusze Europejskie na zielony rozwój Mazowsza” dla Działania 2.4 „Dostosowanie do zmian klimatu”, Typ projektów: „Przeciwdziałanie skutkom suszy oraz ulewnych deszczy na obszarach zurbanizowanych poprzez zastosowanie zielonej i błękitnej infrastruktury” Funduszy Europejskich dla Mazowsza 2021-2027- Region Warszawski Stołeczny </t>
  </si>
  <si>
    <t>Projekty skierowane do dofinansowania w sposób konkurencyjny w ramach  Funduszy Europejskich dla Mazowsza 2021-2027</t>
  </si>
  <si>
    <r>
      <t xml:space="preserve">Procent maksymalnej liczby punktów możliwych do uzyskania </t>
    </r>
    <r>
      <rPr>
        <sz val="20"/>
        <color rgb="FF000000"/>
        <rFont val="Arial"/>
        <family val="2"/>
        <charset val="238"/>
      </rPr>
      <t>*</t>
    </r>
  </si>
  <si>
    <t>17</t>
  </si>
  <si>
    <t>FEMA.02.04-IP.01-077J/24</t>
  </si>
  <si>
    <t>Gmina Milanówek</t>
  </si>
  <si>
    <t>Zagospodarowanie wód opadowych poprzez retencję i urządzenie terenów zielonych w Milanówku.</t>
  </si>
  <si>
    <t>FEMA.02.04-IP.01-075I/24</t>
  </si>
  <si>
    <t>Miasto i Gmina Serock</t>
  </si>
  <si>
    <t>Budowa odwodnienia rejon ulic: Tchorka - Jaśminowa - Zakroczymska - Ogrodowa.</t>
  </si>
  <si>
    <t>Wnioskowane dofinansowanie (BP)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</si>
</sst>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#,##0.00\ &quot;zł&quot;;\-#,##0.00\ &quot;zł&quot;"/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  <numFmt numFmtId="165" formatCode="#,##0.00\ &quot;zł&quot;"/>
  </numFmts>
  <fonts count="30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sz val="8"/>
      <name val="Czcionka tekstu podstawowego"/>
      <family val="2"/>
      <charset val="238"/>
    </font>
    <font>
      <sz val="11"/>
      <color theme="1"/>
      <name val="Calibri"/>
      <family val="2"/>
      <charset val="238"/>
    </font>
    <font>
      <sz val="20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sz val="20"/>
      <color theme="1"/>
      <name val="Czcionka tekstu podstawowego"/>
      <family val="2"/>
      <charset val="238"/>
    </font>
    <font>
      <sz val="20"/>
      <color theme="0"/>
      <name val="Arial"/>
      <family val="2"/>
      <charset val="238"/>
    </font>
    <font>
      <sz val="20"/>
      <name val="Arial"/>
      <family val="2"/>
      <charset val="238"/>
    </font>
    <font>
      <b/>
      <sz val="20"/>
      <name val="Arial"/>
      <family val="2"/>
      <charset val="238"/>
    </font>
    <font>
      <b/>
      <sz val="20"/>
      <color rgb="FF000000"/>
      <name val="Arial"/>
      <family val="2"/>
      <charset val="238"/>
    </font>
    <font>
      <sz val="20"/>
      <color rgb="FF000000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theme="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11">
      <alignment horizontal="center" vertical="center" wrapText="1"/>
    </xf>
    <xf numFmtId="0" fontId="1" fillId="0" borderId="0"/>
    <xf numFmtId="0" fontId="21" fillId="0" borderId="0"/>
  </cellStyleXfs>
  <cellXfs count="86">
    <xf numFmtId="0" fontId="0" fillId="0" borderId="0" xfId="0"/>
    <xf numFmtId="0" fontId="19" fillId="0" borderId="0" xfId="0" applyFont="1" applyAlignment="1">
      <alignment vertical="center" wrapText="1"/>
    </xf>
    <xf numFmtId="0" fontId="19" fillId="0" borderId="0" xfId="0" applyFont="1"/>
    <xf numFmtId="164" fontId="19" fillId="0" borderId="0" xfId="0" applyNumberFormat="1" applyFont="1"/>
    <xf numFmtId="10" fontId="19" fillId="0" borderId="0" xfId="0" applyNumberFormat="1" applyFont="1"/>
    <xf numFmtId="0" fontId="0" fillId="34" borderId="0" xfId="0" applyFill="1"/>
    <xf numFmtId="0" fontId="19" fillId="35" borderId="0" xfId="0" applyFont="1" applyFill="1"/>
    <xf numFmtId="44" fontId="19" fillId="0" borderId="0" xfId="0" applyNumberFormat="1" applyFont="1"/>
    <xf numFmtId="0" fontId="23" fillId="33" borderId="10" xfId="0" applyFont="1" applyFill="1" applyBorder="1" applyAlignment="1">
      <alignment horizontal="center" vertical="center" wrapText="1"/>
    </xf>
    <xf numFmtId="0" fontId="23" fillId="33" borderId="12" xfId="0" applyFont="1" applyFill="1" applyBorder="1" applyAlignment="1">
      <alignment horizontal="center" vertical="center" wrapText="1"/>
    </xf>
    <xf numFmtId="49" fontId="22" fillId="33" borderId="18" xfId="0" applyNumberFormat="1" applyFont="1" applyFill="1" applyBorder="1" applyAlignment="1">
      <alignment horizontal="center" vertical="center"/>
    </xf>
    <xf numFmtId="49" fontId="22" fillId="33" borderId="19" xfId="0" applyNumberFormat="1" applyFont="1" applyFill="1" applyBorder="1" applyAlignment="1">
      <alignment horizontal="center" vertical="center"/>
    </xf>
    <xf numFmtId="49" fontId="22" fillId="33" borderId="16" xfId="0" applyNumberFormat="1" applyFont="1" applyFill="1" applyBorder="1" applyAlignment="1">
      <alignment horizontal="center" vertical="center"/>
    </xf>
    <xf numFmtId="0" fontId="24" fillId="35" borderId="10" xfId="0" applyFont="1" applyFill="1" applyBorder="1" applyAlignment="1">
      <alignment horizontal="center" vertical="center" wrapText="1"/>
    </xf>
    <xf numFmtId="44" fontId="24" fillId="35" borderId="10" xfId="0" applyNumberFormat="1" applyFont="1" applyFill="1" applyBorder="1" applyAlignment="1">
      <alignment horizontal="center" vertical="center" wrapText="1"/>
    </xf>
    <xf numFmtId="8" fontId="24" fillId="35" borderId="10" xfId="0" applyNumberFormat="1" applyFont="1" applyFill="1" applyBorder="1" applyAlignment="1">
      <alignment horizontal="center" vertical="center" wrapText="1"/>
    </xf>
    <xf numFmtId="165" fontId="24" fillId="35" borderId="17" xfId="0" applyNumberFormat="1" applyFont="1" applyFill="1" applyBorder="1" applyAlignment="1">
      <alignment horizontal="center" vertical="center" wrapText="1"/>
    </xf>
    <xf numFmtId="1" fontId="24" fillId="35" borderId="17" xfId="0" applyNumberFormat="1" applyFont="1" applyFill="1" applyBorder="1" applyAlignment="1">
      <alignment horizontal="center" vertical="center" wrapText="1"/>
    </xf>
    <xf numFmtId="10" fontId="24" fillId="35" borderId="10" xfId="0" applyNumberFormat="1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44" fontId="24" fillId="0" borderId="10" xfId="0" applyNumberFormat="1" applyFont="1" applyBorder="1" applyAlignment="1">
      <alignment horizontal="center" vertical="center" wrapText="1"/>
    </xf>
    <xf numFmtId="165" fontId="24" fillId="0" borderId="10" xfId="0" applyNumberFormat="1" applyFont="1" applyBorder="1" applyAlignment="1">
      <alignment horizontal="center" vertical="center" wrapText="1"/>
    </xf>
    <xf numFmtId="1" fontId="24" fillId="0" borderId="10" xfId="0" applyNumberFormat="1" applyFont="1" applyBorder="1" applyAlignment="1">
      <alignment horizontal="center" vertical="center" wrapText="1"/>
    </xf>
    <xf numFmtId="10" fontId="24" fillId="0" borderId="10" xfId="0" applyNumberFormat="1" applyFont="1" applyBorder="1" applyAlignment="1">
      <alignment horizontal="center" vertical="center" wrapText="1"/>
    </xf>
    <xf numFmtId="165" fontId="24" fillId="35" borderId="21" xfId="0" applyNumberFormat="1" applyFont="1" applyFill="1" applyBorder="1" applyAlignment="1">
      <alignment horizontal="center" vertical="center" wrapText="1"/>
    </xf>
    <xf numFmtId="1" fontId="24" fillId="35" borderId="0" xfId="0" applyNumberFormat="1" applyFont="1" applyFill="1" applyAlignment="1">
      <alignment horizontal="center" vertical="center"/>
    </xf>
    <xf numFmtId="10" fontId="24" fillId="35" borderId="16" xfId="0" applyNumberFormat="1" applyFont="1" applyFill="1" applyBorder="1" applyAlignment="1">
      <alignment horizontal="center" vertical="center" wrapText="1"/>
    </xf>
    <xf numFmtId="8" fontId="24" fillId="0" borderId="10" xfId="0" applyNumberFormat="1" applyFont="1" applyBorder="1" applyAlignment="1">
      <alignment horizontal="center" vertical="center" wrapText="1"/>
    </xf>
    <xf numFmtId="0" fontId="24" fillId="35" borderId="0" xfId="0" applyFont="1" applyFill="1" applyAlignment="1">
      <alignment horizontal="center" vertical="center"/>
    </xf>
    <xf numFmtId="4" fontId="24" fillId="35" borderId="0" xfId="0" applyNumberFormat="1" applyFont="1" applyFill="1" applyAlignment="1">
      <alignment horizontal="center" vertical="center"/>
    </xf>
    <xf numFmtId="49" fontId="25" fillId="0" borderId="10" xfId="0" applyNumberFormat="1" applyFont="1" applyBorder="1" applyAlignment="1">
      <alignment horizontal="center" vertical="center" wrapText="1"/>
    </xf>
    <xf numFmtId="49" fontId="26" fillId="0" borderId="10" xfId="0" applyNumberFormat="1" applyFont="1" applyBorder="1" applyAlignment="1">
      <alignment horizontal="center" vertical="center" wrapText="1"/>
    </xf>
    <xf numFmtId="1" fontId="25" fillId="0" borderId="17" xfId="0" applyNumberFormat="1" applyFont="1" applyBorder="1" applyAlignment="1">
      <alignment horizontal="center" vertical="center" wrapText="1"/>
    </xf>
    <xf numFmtId="10" fontId="25" fillId="0" borderId="10" xfId="1" applyNumberFormat="1" applyFont="1" applyFill="1" applyBorder="1" applyAlignment="1">
      <alignment horizontal="center" vertical="center" wrapText="1"/>
    </xf>
    <xf numFmtId="1" fontId="25" fillId="0" borderId="10" xfId="0" applyNumberFormat="1" applyFont="1" applyBorder="1" applyAlignment="1">
      <alignment horizontal="center" vertical="center" wrapText="1"/>
    </xf>
    <xf numFmtId="49" fontId="22" fillId="33" borderId="18" xfId="0" applyNumberFormat="1" applyFont="1" applyFill="1" applyBorder="1" applyAlignment="1">
      <alignment horizontal="center" vertical="center" wrapText="1"/>
    </xf>
    <xf numFmtId="49" fontId="22" fillId="33" borderId="0" xfId="0" applyNumberFormat="1" applyFont="1" applyFill="1" applyAlignment="1">
      <alignment horizontal="center" vertical="center" wrapText="1"/>
    </xf>
    <xf numFmtId="49" fontId="22" fillId="33" borderId="10" xfId="0" applyNumberFormat="1" applyFont="1" applyFill="1" applyBorder="1" applyAlignment="1">
      <alignment horizontal="center" vertical="center" wrapText="1"/>
    </xf>
    <xf numFmtId="49" fontId="22" fillId="33" borderId="19" xfId="0" applyNumberFormat="1" applyFont="1" applyFill="1" applyBorder="1" applyAlignment="1">
      <alignment horizontal="center" vertical="center" wrapText="1"/>
    </xf>
    <xf numFmtId="49" fontId="22" fillId="33" borderId="16" xfId="0" applyNumberFormat="1" applyFont="1" applyFill="1" applyBorder="1" applyAlignment="1">
      <alignment horizontal="center" vertical="center" wrapText="1"/>
    </xf>
    <xf numFmtId="7" fontId="22" fillId="0" borderId="17" xfId="0" applyNumberFormat="1" applyFont="1" applyBorder="1" applyAlignment="1">
      <alignment horizontal="center" vertical="center" wrapText="1"/>
    </xf>
    <xf numFmtId="2" fontId="25" fillId="0" borderId="17" xfId="0" applyNumberFormat="1" applyFont="1" applyBorder="1" applyAlignment="1">
      <alignment horizontal="center"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165" fontId="22" fillId="0" borderId="20" xfId="0" applyNumberFormat="1" applyFont="1" applyBorder="1" applyAlignment="1">
      <alignment horizontal="center" vertical="center" wrapText="1"/>
    </xf>
    <xf numFmtId="2" fontId="22" fillId="0" borderId="20" xfId="0" applyNumberFormat="1" applyFont="1" applyBorder="1" applyAlignment="1">
      <alignment horizontal="center" vertical="center" wrapText="1"/>
    </xf>
    <xf numFmtId="10" fontId="22" fillId="0" borderId="15" xfId="1" applyNumberFormat="1" applyFont="1" applyFill="1" applyBorder="1" applyAlignment="1">
      <alignment horizontal="center" vertical="center" wrapText="1"/>
    </xf>
    <xf numFmtId="49" fontId="22" fillId="35" borderId="10" xfId="0" applyNumberFormat="1" applyFont="1" applyFill="1" applyBorder="1" applyAlignment="1">
      <alignment horizontal="center" vertical="center" wrapText="1"/>
    </xf>
    <xf numFmtId="165" fontId="22" fillId="35" borderId="10" xfId="0" applyNumberFormat="1" applyFont="1" applyFill="1" applyBorder="1" applyAlignment="1">
      <alignment horizontal="center" vertical="center" wrapText="1"/>
    </xf>
    <xf numFmtId="165" fontId="22" fillId="0" borderId="10" xfId="0" applyNumberFormat="1" applyFont="1" applyBorder="1" applyAlignment="1">
      <alignment horizontal="center" vertical="center" wrapText="1"/>
    </xf>
    <xf numFmtId="2" fontId="25" fillId="0" borderId="10" xfId="0" applyNumberFormat="1" applyFont="1" applyBorder="1" applyAlignment="1">
      <alignment horizontal="center" vertical="center" wrapText="1"/>
    </xf>
    <xf numFmtId="0" fontId="22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36" borderId="10" xfId="0" applyFont="1" applyFill="1" applyBorder="1" applyAlignment="1">
      <alignment horizontal="center" vertical="center" wrapText="1"/>
    </xf>
    <xf numFmtId="0" fontId="27" fillId="33" borderId="10" xfId="0" applyFont="1" applyFill="1" applyBorder="1" applyAlignment="1">
      <alignment horizontal="center" vertical="center" wrapText="1"/>
    </xf>
    <xf numFmtId="0" fontId="28" fillId="33" borderId="12" xfId="0" applyFont="1" applyFill="1" applyBorder="1" applyAlignment="1">
      <alignment horizontal="center" vertical="center" wrapText="1"/>
    </xf>
    <xf numFmtId="49" fontId="22" fillId="0" borderId="22" xfId="0" applyNumberFormat="1" applyFont="1" applyBorder="1" applyAlignment="1">
      <alignment horizontal="center" vertical="center"/>
    </xf>
    <xf numFmtId="49" fontId="22" fillId="0" borderId="23" xfId="0" applyNumberFormat="1" applyFont="1" applyBorder="1" applyAlignment="1">
      <alignment horizontal="center" vertical="center" wrapText="1"/>
    </xf>
    <xf numFmtId="165" fontId="22" fillId="0" borderId="24" xfId="0" applyNumberFormat="1" applyFont="1" applyBorder="1" applyAlignment="1">
      <alignment horizontal="center" vertical="center"/>
    </xf>
    <xf numFmtId="2" fontId="22" fillId="0" borderId="24" xfId="0" applyNumberFormat="1" applyFont="1" applyBorder="1" applyAlignment="1">
      <alignment horizontal="center" vertical="center"/>
    </xf>
    <xf numFmtId="10" fontId="22" fillId="0" borderId="25" xfId="1" applyNumberFormat="1" applyFont="1" applyFill="1" applyBorder="1" applyAlignment="1">
      <alignment horizontal="center" vertical="center"/>
    </xf>
    <xf numFmtId="49" fontId="22" fillId="0" borderId="16" xfId="0" applyNumberFormat="1" applyFont="1" applyBorder="1" applyAlignment="1">
      <alignment horizontal="center" vertical="center"/>
    </xf>
    <xf numFmtId="2" fontId="25" fillId="0" borderId="16" xfId="0" applyNumberFormat="1" applyFont="1" applyBorder="1" applyAlignment="1">
      <alignment horizontal="center" vertical="center"/>
    </xf>
    <xf numFmtId="49" fontId="22" fillId="35" borderId="16" xfId="0" applyNumberFormat="1" applyFont="1" applyFill="1" applyBorder="1" applyAlignment="1">
      <alignment horizontal="center" vertical="center"/>
    </xf>
    <xf numFmtId="49" fontId="22" fillId="35" borderId="23" xfId="0" applyNumberFormat="1" applyFont="1" applyFill="1" applyBorder="1" applyAlignment="1">
      <alignment horizontal="center" vertical="center" wrapText="1"/>
    </xf>
    <xf numFmtId="49" fontId="22" fillId="35" borderId="16" xfId="0" applyNumberFormat="1" applyFont="1" applyFill="1" applyBorder="1" applyAlignment="1">
      <alignment horizontal="center" vertical="center" wrapText="1"/>
    </xf>
    <xf numFmtId="165" fontId="22" fillId="35" borderId="16" xfId="0" applyNumberFormat="1" applyFont="1" applyFill="1" applyBorder="1" applyAlignment="1">
      <alignment horizontal="center" vertical="center"/>
    </xf>
    <xf numFmtId="2" fontId="22" fillId="35" borderId="16" xfId="0" applyNumberFormat="1" applyFont="1" applyFill="1" applyBorder="1" applyAlignment="1">
      <alignment horizontal="center" vertical="center"/>
    </xf>
    <xf numFmtId="10" fontId="22" fillId="35" borderId="16" xfId="1" applyNumberFormat="1" applyFont="1" applyFill="1" applyBorder="1" applyAlignment="1">
      <alignment horizontal="center" vertical="center"/>
    </xf>
    <xf numFmtId="2" fontId="25" fillId="35" borderId="16" xfId="0" applyNumberFormat="1" applyFont="1" applyFill="1" applyBorder="1" applyAlignment="1">
      <alignment horizontal="center" vertical="center"/>
    </xf>
    <xf numFmtId="2" fontId="25" fillId="0" borderId="10" xfId="0" applyNumberFormat="1" applyFont="1" applyBorder="1" applyAlignment="1">
      <alignment horizontal="center" vertical="center"/>
    </xf>
    <xf numFmtId="165" fontId="22" fillId="0" borderId="10" xfId="0" applyNumberFormat="1" applyFont="1" applyBorder="1" applyAlignment="1">
      <alignment horizontal="center" vertical="center"/>
    </xf>
    <xf numFmtId="49" fontId="22" fillId="33" borderId="0" xfId="0" applyNumberFormat="1" applyFont="1" applyFill="1" applyAlignment="1">
      <alignment horizontal="center" vertical="center"/>
    </xf>
    <xf numFmtId="49" fontId="22" fillId="33" borderId="10" xfId="0" applyNumberFormat="1" applyFont="1" applyFill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2" fontId="22" fillId="0" borderId="10" xfId="0" applyNumberFormat="1" applyFont="1" applyBorder="1" applyAlignment="1">
      <alignment horizontal="center" vertical="center" wrapText="1"/>
    </xf>
    <xf numFmtId="10" fontId="22" fillId="0" borderId="15" xfId="1" applyNumberFormat="1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left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33" borderId="10" xfId="0" applyFont="1" applyFill="1" applyBorder="1" applyAlignment="1">
      <alignment horizontal="center" vertical="center"/>
    </xf>
    <xf numFmtId="0" fontId="23" fillId="33" borderId="10" xfId="0" applyFont="1" applyFill="1" applyBorder="1" applyAlignment="1">
      <alignment horizontal="center" vertical="center" wrapText="1"/>
    </xf>
  </cellXfs>
  <cellStyles count="46">
    <cellStyle name="20% — akcent 1" xfId="20" builtinId="30" customBuiltin="1"/>
    <cellStyle name="20% — akcent 2" xfId="24" builtinId="34" customBuiltin="1"/>
    <cellStyle name="20% — akcent 3" xfId="28" builtinId="38" customBuiltin="1"/>
    <cellStyle name="20% — akcent 4" xfId="32" builtinId="42" customBuiltin="1"/>
    <cellStyle name="20% — akcent 5" xfId="36" builtinId="46" customBuiltin="1"/>
    <cellStyle name="20% — akcent 6" xfId="40" builtinId="50" customBuiltin="1"/>
    <cellStyle name="40% — akcent 1" xfId="21" builtinId="31" customBuiltin="1"/>
    <cellStyle name="40% — akcent 2" xfId="25" builtinId="35" customBuiltin="1"/>
    <cellStyle name="40% — akcent 3" xfId="29" builtinId="39" customBuiltin="1"/>
    <cellStyle name="40% — akcent 4" xfId="33" builtinId="43" customBuiltin="1"/>
    <cellStyle name="40% — akcent 5" xfId="37" builtinId="47" customBuiltin="1"/>
    <cellStyle name="40% — akcent 6" xfId="41" builtinId="51" customBuiltin="1"/>
    <cellStyle name="60% — akcent 1" xfId="22" builtinId="32" customBuiltin="1"/>
    <cellStyle name="60% — akcent 2" xfId="26" builtinId="36" customBuiltin="1"/>
    <cellStyle name="60% — akcent 3" xfId="30" builtinId="40" customBuiltin="1"/>
    <cellStyle name="60% — akcent 4" xfId="34" builtinId="44" customBuiltin="1"/>
    <cellStyle name="60% — akcent 5" xfId="38" builtinId="48" customBuiltin="1"/>
    <cellStyle name="60% —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0" builtinId="20" customBuiltin="1"/>
    <cellStyle name="Dane wyjściowe" xfId="11" builtinId="21" customBuiltin="1"/>
    <cellStyle name="Dobry" xfId="7" builtinId="26" customBuiltin="1"/>
    <cellStyle name="Komórka połączona" xfId="13" builtinId="24" customBuiltin="1"/>
    <cellStyle name="Komórka zaznaczona" xfId="14" builtinId="23" customBuiltin="1"/>
    <cellStyle name="Nagłówek 1" xfId="3" builtinId="16" customBuiltin="1"/>
    <cellStyle name="Nagłówek 2" xfId="4" builtinId="17" customBuiltin="1"/>
    <cellStyle name="Nagłówek 3" xfId="5" builtinId="18" customBuiltin="1"/>
    <cellStyle name="Nagłówek 4" xfId="6" builtinId="19" customBuiltin="1"/>
    <cellStyle name="Neutralny" xfId="9" builtinId="28" customBuiltin="1"/>
    <cellStyle name="Normalny" xfId="0" builtinId="0"/>
    <cellStyle name="Normalny 2" xfId="44" xr:uid="{B2BF6A92-B0B6-417F-9EC5-E6C740049F92}"/>
    <cellStyle name="Normalny 3" xfId="45" xr:uid="{FE29395D-92ED-4B9C-90D5-540381F323C5}"/>
    <cellStyle name="Obliczenia" xfId="12" builtinId="22" customBuiltin="1"/>
    <cellStyle name="Procentowy" xfId="1" builtinId="5"/>
    <cellStyle name="Styl 1" xfId="43" xr:uid="{00000000-0005-0000-0000-000025000000}"/>
    <cellStyle name="Suma" xfId="18" builtinId="25" customBuiltin="1"/>
    <cellStyle name="Tekst objaśnienia" xfId="17" builtinId="53" customBuiltin="1"/>
    <cellStyle name="Tekst ostrzeżenia" xfId="15" builtinId="11" customBuiltin="1"/>
    <cellStyle name="Tytuł" xfId="2" builtinId="15" customBuiltin="1"/>
    <cellStyle name="Uwaga" xfId="16" builtinId="10" customBuiltin="1"/>
    <cellStyle name="Zły" xfId="8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2"/>
  <sheetViews>
    <sheetView showGridLines="0" tabSelected="1" view="pageBreakPreview" topLeftCell="A39" zoomScale="66" zoomScaleNormal="66" zoomScaleSheetLayoutView="66" workbookViewId="0">
      <selection activeCell="D11" sqref="D11"/>
    </sheetView>
  </sheetViews>
  <sheetFormatPr defaultColWidth="8.75" defaultRowHeight="25.5"/>
  <cols>
    <col min="1" max="1" width="7.125" style="53" customWidth="1"/>
    <col min="2" max="2" width="23" style="53" customWidth="1"/>
    <col min="3" max="3" width="26.875" style="52" customWidth="1"/>
    <col min="4" max="5" width="56.25" style="52" customWidth="1"/>
    <col min="6" max="6" width="30.75" style="52" customWidth="1"/>
    <col min="7" max="7" width="29.5" style="52" customWidth="1"/>
    <col min="8" max="8" width="29.125" style="52" customWidth="1"/>
    <col min="9" max="9" width="29.25" style="52" customWidth="1"/>
    <col min="10" max="10" width="27.75" style="52" customWidth="1"/>
    <col min="11" max="11" width="16" style="52" customWidth="1"/>
    <col min="12" max="12" width="24.375" style="51" customWidth="1"/>
    <col min="13" max="13" width="20.125" style="51" customWidth="1"/>
    <col min="14" max="14" width="24" style="51" customWidth="1"/>
    <col min="15" max="15" width="25.75" style="2" customWidth="1"/>
    <col min="16" max="16" width="2.375" style="2" customWidth="1"/>
    <col min="17" max="17" width="19.25" style="2" customWidth="1"/>
    <col min="18" max="18" width="8.75" style="2"/>
    <col min="19" max="19" width="25.75" style="2" customWidth="1"/>
    <col min="20" max="20" width="8.75" style="2"/>
    <col min="21" max="21" width="9.375" style="2" bestFit="1" customWidth="1"/>
    <col min="22" max="23" width="9.125" style="2" bestFit="1" customWidth="1"/>
    <col min="24" max="16384" width="8.75" style="2"/>
  </cols>
  <sheetData>
    <row r="1" spans="1:17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1"/>
    </row>
    <row r="2" spans="1:17" ht="81" customHeight="1">
      <c r="A2" s="81" t="s">
        <v>54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3"/>
      <c r="O2" s="1"/>
    </row>
    <row r="3" spans="1:17" ht="26.25">
      <c r="A3" s="84" t="s">
        <v>0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"/>
    </row>
    <row r="4" spans="1:17" ht="183.75">
      <c r="A4" s="8" t="s">
        <v>1</v>
      </c>
      <c r="B4" s="8" t="s">
        <v>2</v>
      </c>
      <c r="C4" s="8" t="s">
        <v>3</v>
      </c>
      <c r="D4" s="8" t="s">
        <v>4</v>
      </c>
      <c r="E4" s="8" t="s">
        <v>5</v>
      </c>
      <c r="F4" s="8" t="s">
        <v>6</v>
      </c>
      <c r="G4" s="8" t="s">
        <v>7</v>
      </c>
      <c r="H4" s="8" t="s">
        <v>8</v>
      </c>
      <c r="I4" s="8" t="s">
        <v>9</v>
      </c>
      <c r="J4" s="8" t="s">
        <v>10</v>
      </c>
      <c r="K4" s="8" t="s">
        <v>11</v>
      </c>
      <c r="L4" s="9" t="s">
        <v>12</v>
      </c>
      <c r="M4" s="9" t="s">
        <v>13</v>
      </c>
      <c r="N4" s="8" t="s">
        <v>14</v>
      </c>
      <c r="O4" s="1"/>
    </row>
    <row r="5" spans="1:17">
      <c r="A5" s="10" t="s">
        <v>15</v>
      </c>
      <c r="B5" s="11" t="s">
        <v>16</v>
      </c>
      <c r="C5" s="11" t="s">
        <v>17</v>
      </c>
      <c r="D5" s="11" t="s">
        <v>18</v>
      </c>
      <c r="E5" s="11" t="s">
        <v>19</v>
      </c>
      <c r="F5" s="11" t="s">
        <v>20</v>
      </c>
      <c r="G5" s="11" t="s">
        <v>21</v>
      </c>
      <c r="H5" s="11" t="s">
        <v>22</v>
      </c>
      <c r="I5" s="11" t="s">
        <v>23</v>
      </c>
      <c r="J5" s="11" t="s">
        <v>24</v>
      </c>
      <c r="K5" s="11" t="s">
        <v>25</v>
      </c>
      <c r="L5" s="12" t="s">
        <v>26</v>
      </c>
      <c r="M5" s="11" t="s">
        <v>27</v>
      </c>
      <c r="N5" s="12" t="s">
        <v>28</v>
      </c>
    </row>
    <row r="6" spans="1:17" ht="127.5">
      <c r="A6" s="13">
        <v>1</v>
      </c>
      <c r="B6" s="13" t="s">
        <v>29</v>
      </c>
      <c r="C6" s="13" t="s">
        <v>61</v>
      </c>
      <c r="D6" s="13" t="s">
        <v>62</v>
      </c>
      <c r="E6" s="13" t="s">
        <v>63</v>
      </c>
      <c r="F6" s="14">
        <v>17647058.829999998</v>
      </c>
      <c r="G6" s="14">
        <v>17647058.829999998</v>
      </c>
      <c r="H6" s="15">
        <f>J6+I6</f>
        <v>15000000</v>
      </c>
      <c r="I6" s="14">
        <v>15000000</v>
      </c>
      <c r="J6" s="16">
        <v>0</v>
      </c>
      <c r="K6" s="17">
        <v>54</v>
      </c>
      <c r="L6" s="18">
        <f>K6/63</f>
        <v>0.8571428571428571</v>
      </c>
      <c r="M6" s="13">
        <v>60</v>
      </c>
      <c r="N6" s="13"/>
    </row>
    <row r="7" spans="1:17" ht="127.5">
      <c r="A7" s="19">
        <v>2</v>
      </c>
      <c r="B7" s="19" t="s">
        <v>29</v>
      </c>
      <c r="C7" s="19" t="s">
        <v>67</v>
      </c>
      <c r="D7" s="19" t="s">
        <v>68</v>
      </c>
      <c r="E7" s="19" t="s">
        <v>69</v>
      </c>
      <c r="F7" s="20">
        <v>3612216.62</v>
      </c>
      <c r="G7" s="20">
        <v>3589683.71</v>
      </c>
      <c r="H7" s="20">
        <f>I7+J7</f>
        <v>3051231.12</v>
      </c>
      <c r="I7" s="20">
        <v>3051231.12</v>
      </c>
      <c r="J7" s="21">
        <v>0</v>
      </c>
      <c r="K7" s="22">
        <v>49</v>
      </c>
      <c r="L7" s="23">
        <f>K7/63</f>
        <v>0.77777777777777779</v>
      </c>
      <c r="M7" s="19">
        <v>60</v>
      </c>
      <c r="N7" s="19"/>
    </row>
    <row r="8" spans="1:17" ht="153">
      <c r="A8" s="13">
        <v>3</v>
      </c>
      <c r="B8" s="13" t="s">
        <v>29</v>
      </c>
      <c r="C8" s="13" t="s">
        <v>64</v>
      </c>
      <c r="D8" s="13" t="s">
        <v>65</v>
      </c>
      <c r="E8" s="13" t="s">
        <v>66</v>
      </c>
      <c r="F8" s="14">
        <v>17647058.829999998</v>
      </c>
      <c r="G8" s="14">
        <v>17647058.829999998</v>
      </c>
      <c r="H8" s="14">
        <f>I8+J8</f>
        <v>15000000</v>
      </c>
      <c r="I8" s="14">
        <v>15000000</v>
      </c>
      <c r="J8" s="24">
        <v>0</v>
      </c>
      <c r="K8" s="25">
        <v>48</v>
      </c>
      <c r="L8" s="26">
        <f>K8/63</f>
        <v>0.76190476190476186</v>
      </c>
      <c r="M8" s="13">
        <v>60</v>
      </c>
      <c r="N8" s="13"/>
    </row>
    <row r="9" spans="1:17" ht="127.5">
      <c r="A9" s="19">
        <v>4</v>
      </c>
      <c r="B9" s="19" t="s">
        <v>29</v>
      </c>
      <c r="C9" s="19" t="s">
        <v>55</v>
      </c>
      <c r="D9" s="19" t="s">
        <v>59</v>
      </c>
      <c r="E9" s="19" t="s">
        <v>56</v>
      </c>
      <c r="F9" s="20">
        <v>15256463.689999999</v>
      </c>
      <c r="G9" s="20">
        <v>15256463.689999999</v>
      </c>
      <c r="H9" s="27">
        <f>J9+I9</f>
        <v>12967993.42</v>
      </c>
      <c r="I9" s="20">
        <v>12967993.42</v>
      </c>
      <c r="J9" s="21">
        <v>0</v>
      </c>
      <c r="K9" s="22">
        <v>46</v>
      </c>
      <c r="L9" s="23">
        <f>K9/63</f>
        <v>0.73015873015873012</v>
      </c>
      <c r="M9" s="19">
        <v>60</v>
      </c>
      <c r="N9" s="19"/>
      <c r="O9" s="4"/>
      <c r="Q9" s="3"/>
    </row>
    <row r="10" spans="1:17" ht="127.5">
      <c r="A10" s="13">
        <v>5</v>
      </c>
      <c r="B10" s="13" t="s">
        <v>29</v>
      </c>
      <c r="C10" s="13" t="s">
        <v>57</v>
      </c>
      <c r="D10" s="28" t="s">
        <v>58</v>
      </c>
      <c r="E10" s="13" t="s">
        <v>60</v>
      </c>
      <c r="F10" s="29">
        <v>7313813.7000000002</v>
      </c>
      <c r="G10" s="14">
        <v>7313813.7000000002</v>
      </c>
      <c r="H10" s="15">
        <f>J10+I10</f>
        <v>6216741.6399999997</v>
      </c>
      <c r="I10" s="29">
        <v>6216741.6399999997</v>
      </c>
      <c r="J10" s="16">
        <v>0</v>
      </c>
      <c r="K10" s="17">
        <v>46</v>
      </c>
      <c r="L10" s="18">
        <f>K10/63</f>
        <v>0.73015873015873012</v>
      </c>
      <c r="M10" s="13">
        <v>60</v>
      </c>
      <c r="N10" s="13"/>
      <c r="O10" s="4"/>
      <c r="Q10" s="3"/>
    </row>
    <row r="11" spans="1:17" ht="102">
      <c r="A11" s="30" t="s">
        <v>30</v>
      </c>
      <c r="B11" s="30" t="s">
        <v>30</v>
      </c>
      <c r="C11" s="30" t="s">
        <v>30</v>
      </c>
      <c r="D11" s="30" t="s">
        <v>30</v>
      </c>
      <c r="E11" s="31"/>
      <c r="F11" s="20">
        <f>SUM(F6:F10)</f>
        <v>61476611.670000002</v>
      </c>
      <c r="G11" s="20">
        <f t="shared" ref="G11:J11" si="0">SUM(G6:G10)</f>
        <v>61454078.759999998</v>
      </c>
      <c r="H11" s="20">
        <f t="shared" si="0"/>
        <v>52235966.18</v>
      </c>
      <c r="I11" s="20">
        <f t="shared" si="0"/>
        <v>52235966.18</v>
      </c>
      <c r="J11" s="21">
        <f t="shared" si="0"/>
        <v>0</v>
      </c>
      <c r="K11" s="32" t="s">
        <v>30</v>
      </c>
      <c r="L11" s="33" t="s">
        <v>30</v>
      </c>
      <c r="M11" s="34" t="s">
        <v>30</v>
      </c>
      <c r="N11" s="33" t="s">
        <v>30</v>
      </c>
      <c r="O11" s="7"/>
      <c r="Q11" s="3"/>
    </row>
    <row r="12" spans="1:17" ht="26.25">
      <c r="A12" s="85" t="s">
        <v>32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4"/>
      <c r="Q12" s="3"/>
    </row>
    <row r="13" spans="1:17" ht="183.75">
      <c r="A13" s="8" t="s">
        <v>1</v>
      </c>
      <c r="B13" s="8" t="s">
        <v>2</v>
      </c>
      <c r="C13" s="8" t="s">
        <v>3</v>
      </c>
      <c r="D13" s="8" t="s">
        <v>4</v>
      </c>
      <c r="E13" s="8" t="s">
        <v>5</v>
      </c>
      <c r="F13" s="8" t="s">
        <v>6</v>
      </c>
      <c r="G13" s="8" t="s">
        <v>7</v>
      </c>
      <c r="H13" s="8" t="s">
        <v>8</v>
      </c>
      <c r="I13" s="8" t="s">
        <v>9</v>
      </c>
      <c r="J13" s="8" t="s">
        <v>10</v>
      </c>
      <c r="K13" s="8" t="s">
        <v>11</v>
      </c>
      <c r="L13" s="9" t="s">
        <v>12</v>
      </c>
      <c r="M13" s="9" t="s">
        <v>13</v>
      </c>
      <c r="N13" s="8" t="s">
        <v>14</v>
      </c>
      <c r="O13" s="7"/>
      <c r="Q13" s="3"/>
    </row>
    <row r="14" spans="1:17">
      <c r="A14" s="35" t="s">
        <v>15</v>
      </c>
      <c r="B14" s="36" t="s">
        <v>16</v>
      </c>
      <c r="C14" s="37" t="s">
        <v>17</v>
      </c>
      <c r="D14" s="38" t="s">
        <v>18</v>
      </c>
      <c r="E14" s="36" t="s">
        <v>19</v>
      </c>
      <c r="F14" s="37" t="s">
        <v>20</v>
      </c>
      <c r="G14" s="37" t="s">
        <v>21</v>
      </c>
      <c r="H14" s="37" t="s">
        <v>22</v>
      </c>
      <c r="I14" s="38" t="s">
        <v>23</v>
      </c>
      <c r="J14" s="38" t="s">
        <v>24</v>
      </c>
      <c r="K14" s="38" t="s">
        <v>25</v>
      </c>
      <c r="L14" s="39" t="s">
        <v>26</v>
      </c>
      <c r="M14" s="38" t="s">
        <v>27</v>
      </c>
      <c r="N14" s="39" t="s">
        <v>28</v>
      </c>
      <c r="O14" s="4"/>
      <c r="Q14" s="3"/>
    </row>
    <row r="15" spans="1:17" ht="91.5" customHeight="1">
      <c r="A15" s="19">
        <v>1</v>
      </c>
      <c r="B15" s="19" t="s">
        <v>29</v>
      </c>
      <c r="C15" s="19" t="s">
        <v>53</v>
      </c>
      <c r="D15" s="19" t="s">
        <v>53</v>
      </c>
      <c r="E15" s="19" t="s">
        <v>53</v>
      </c>
      <c r="F15" s="19" t="s">
        <v>53</v>
      </c>
      <c r="G15" s="19" t="s">
        <v>53</v>
      </c>
      <c r="H15" s="19" t="s">
        <v>53</v>
      </c>
      <c r="I15" s="19" t="s">
        <v>53</v>
      </c>
      <c r="J15" s="19" t="s">
        <v>53</v>
      </c>
      <c r="K15" s="19" t="s">
        <v>53</v>
      </c>
      <c r="L15" s="19" t="s">
        <v>53</v>
      </c>
      <c r="M15" s="19" t="s">
        <v>53</v>
      </c>
      <c r="N15" s="19" t="s">
        <v>53</v>
      </c>
      <c r="O15" s="4"/>
      <c r="Q15" s="3"/>
    </row>
    <row r="16" spans="1:17" ht="53.25" customHeight="1">
      <c r="A16" s="30" t="s">
        <v>30</v>
      </c>
      <c r="B16" s="30" t="s">
        <v>30</v>
      </c>
      <c r="C16" s="30" t="s">
        <v>30</v>
      </c>
      <c r="D16" s="30" t="s">
        <v>30</v>
      </c>
      <c r="E16" s="31" t="s">
        <v>31</v>
      </c>
      <c r="F16" s="27">
        <f>SUM(F15:F15)</f>
        <v>0</v>
      </c>
      <c r="G16" s="27">
        <f>SUM(G15:G15)</f>
        <v>0</v>
      </c>
      <c r="H16" s="27">
        <f>SUM(H15:H15)</f>
        <v>0</v>
      </c>
      <c r="I16" s="27">
        <f>SUM(I15:I15)</f>
        <v>0</v>
      </c>
      <c r="J16" s="40">
        <f>SUM(J15:J15)</f>
        <v>0</v>
      </c>
      <c r="K16" s="41" t="s">
        <v>30</v>
      </c>
      <c r="L16" s="33" t="s">
        <v>30</v>
      </c>
      <c r="M16" s="34" t="s">
        <v>30</v>
      </c>
      <c r="N16" s="33" t="s">
        <v>30</v>
      </c>
      <c r="O16" s="7"/>
      <c r="Q16" s="3"/>
    </row>
    <row r="17" spans="1:31" ht="26.25">
      <c r="A17" s="85" t="s">
        <v>33</v>
      </c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Q17" s="3"/>
    </row>
    <row r="18" spans="1:31" ht="183.75">
      <c r="A18" s="8" t="s">
        <v>1</v>
      </c>
      <c r="B18" s="8" t="s">
        <v>2</v>
      </c>
      <c r="C18" s="8" t="s">
        <v>3</v>
      </c>
      <c r="D18" s="8" t="s">
        <v>4</v>
      </c>
      <c r="E18" s="8" t="s">
        <v>5</v>
      </c>
      <c r="F18" s="8" t="s">
        <v>6</v>
      </c>
      <c r="G18" s="8" t="s">
        <v>7</v>
      </c>
      <c r="H18" s="8" t="s">
        <v>8</v>
      </c>
      <c r="I18" s="8" t="s">
        <v>9</v>
      </c>
      <c r="J18" s="8" t="s">
        <v>10</v>
      </c>
      <c r="K18" s="8" t="s">
        <v>11</v>
      </c>
      <c r="L18" s="9" t="s">
        <v>12</v>
      </c>
      <c r="M18" s="9" t="s">
        <v>13</v>
      </c>
      <c r="N18" s="8" t="s">
        <v>14</v>
      </c>
      <c r="O18" s="1"/>
    </row>
    <row r="19" spans="1:31">
      <c r="A19" s="35" t="s">
        <v>15</v>
      </c>
      <c r="B19" s="38" t="s">
        <v>16</v>
      </c>
      <c r="C19" s="38" t="s">
        <v>17</v>
      </c>
      <c r="D19" s="38" t="s">
        <v>18</v>
      </c>
      <c r="E19" s="38" t="s">
        <v>19</v>
      </c>
      <c r="F19" s="38" t="s">
        <v>20</v>
      </c>
      <c r="G19" s="38" t="s">
        <v>21</v>
      </c>
      <c r="H19" s="38" t="s">
        <v>22</v>
      </c>
      <c r="I19" s="38" t="s">
        <v>23</v>
      </c>
      <c r="J19" s="38" t="s">
        <v>24</v>
      </c>
      <c r="K19" s="38" t="s">
        <v>25</v>
      </c>
      <c r="L19" s="39" t="s">
        <v>26</v>
      </c>
      <c r="M19" s="38" t="s">
        <v>27</v>
      </c>
      <c r="N19" s="39" t="s">
        <v>28</v>
      </c>
    </row>
    <row r="20" spans="1:31" ht="153">
      <c r="A20" s="42" t="s">
        <v>20</v>
      </c>
      <c r="B20" s="42" t="s">
        <v>29</v>
      </c>
      <c r="C20" s="19" t="s">
        <v>73</v>
      </c>
      <c r="D20" s="19" t="s">
        <v>71</v>
      </c>
      <c r="E20" s="43" t="s">
        <v>72</v>
      </c>
      <c r="F20" s="21">
        <v>5247997.17</v>
      </c>
      <c r="G20" s="21">
        <v>5247874.17</v>
      </c>
      <c r="H20" s="21">
        <v>4460693.01</v>
      </c>
      <c r="I20" s="21">
        <v>4460693.01</v>
      </c>
      <c r="J20" s="44">
        <v>0</v>
      </c>
      <c r="K20" s="45" t="s">
        <v>53</v>
      </c>
      <c r="L20" s="46" t="s">
        <v>53</v>
      </c>
      <c r="M20" s="42" t="s">
        <v>70</v>
      </c>
      <c r="N20" s="19" t="s">
        <v>35</v>
      </c>
    </row>
    <row r="21" spans="1:31" s="6" customFormat="1" ht="127.5">
      <c r="A21" s="47" t="s">
        <v>21</v>
      </c>
      <c r="B21" s="13" t="s">
        <v>29</v>
      </c>
      <c r="C21" s="13" t="s">
        <v>74</v>
      </c>
      <c r="D21" s="13" t="s">
        <v>76</v>
      </c>
      <c r="E21" s="13" t="s">
        <v>75</v>
      </c>
      <c r="F21" s="48">
        <v>1189872.48</v>
      </c>
      <c r="G21" s="48">
        <v>1189872.48</v>
      </c>
      <c r="H21" s="48">
        <v>1189872.48</v>
      </c>
      <c r="I21" s="48">
        <v>0</v>
      </c>
      <c r="J21" s="48">
        <v>1189872.48</v>
      </c>
      <c r="K21" s="13" t="s">
        <v>53</v>
      </c>
      <c r="L21" s="13" t="s">
        <v>53</v>
      </c>
      <c r="M21" s="13">
        <v>60</v>
      </c>
      <c r="N21" s="13" t="s">
        <v>35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 s="6" customFormat="1" ht="127.5">
      <c r="A22" s="42" t="s">
        <v>22</v>
      </c>
      <c r="B22" s="42" t="s">
        <v>29</v>
      </c>
      <c r="C22" s="19" t="s">
        <v>77</v>
      </c>
      <c r="D22" s="19" t="s">
        <v>79</v>
      </c>
      <c r="E22" s="19" t="s">
        <v>78</v>
      </c>
      <c r="F22" s="49">
        <v>17647058.84</v>
      </c>
      <c r="G22" s="49">
        <v>17647058.84</v>
      </c>
      <c r="H22" s="49">
        <v>14999999.98</v>
      </c>
      <c r="I22" s="49">
        <v>14999999.98</v>
      </c>
      <c r="J22" s="49">
        <v>0</v>
      </c>
      <c r="K22" s="45" t="s">
        <v>53</v>
      </c>
      <c r="L22" s="46" t="s">
        <v>53</v>
      </c>
      <c r="M22" s="19">
        <v>60</v>
      </c>
      <c r="N22" s="19" t="s">
        <v>34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 ht="127.5">
      <c r="A23" s="47" t="s">
        <v>23</v>
      </c>
      <c r="B23" s="13" t="s">
        <v>29</v>
      </c>
      <c r="C23" s="13" t="s">
        <v>82</v>
      </c>
      <c r="D23" s="13" t="s">
        <v>80</v>
      </c>
      <c r="E23" s="13" t="s">
        <v>81</v>
      </c>
      <c r="F23" s="48">
        <v>2547945</v>
      </c>
      <c r="G23" s="48">
        <v>2546100</v>
      </c>
      <c r="H23" s="48">
        <v>2164185</v>
      </c>
      <c r="I23" s="48">
        <v>2164185</v>
      </c>
      <c r="J23" s="48">
        <v>0</v>
      </c>
      <c r="K23" s="17">
        <v>19</v>
      </c>
      <c r="L23" s="18">
        <v>0.30159999999999998</v>
      </c>
      <c r="M23" s="13" t="s">
        <v>70</v>
      </c>
      <c r="N23" s="13" t="s">
        <v>83</v>
      </c>
    </row>
    <row r="24" spans="1:31" ht="102">
      <c r="A24" s="30" t="s">
        <v>30</v>
      </c>
      <c r="B24" s="30" t="s">
        <v>30</v>
      </c>
      <c r="C24" s="30" t="s">
        <v>30</v>
      </c>
      <c r="D24" s="30" t="s">
        <v>30</v>
      </c>
      <c r="E24" s="31" t="s">
        <v>31</v>
      </c>
      <c r="F24" s="21">
        <f>SUM(F20:F23)</f>
        <v>26632873.490000002</v>
      </c>
      <c r="G24" s="21">
        <f>SUM(G20:G23)</f>
        <v>26630905.490000002</v>
      </c>
      <c r="H24" s="21">
        <f>SUM(H20:H23)</f>
        <v>22814750.469999999</v>
      </c>
      <c r="I24" s="21">
        <f>SUM(I20:I23)</f>
        <v>21624877.990000002</v>
      </c>
      <c r="J24" s="49">
        <f>SUM(J20:J23)</f>
        <v>1189872.48</v>
      </c>
      <c r="K24" s="50" t="s">
        <v>30</v>
      </c>
      <c r="L24" s="33" t="s">
        <v>30</v>
      </c>
      <c r="M24" s="30" t="s">
        <v>30</v>
      </c>
      <c r="N24" s="33" t="s">
        <v>30</v>
      </c>
    </row>
    <row r="25" spans="1:31">
      <c r="A25" s="80"/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</row>
    <row r="26" spans="1:31" ht="88.5" customHeight="1">
      <c r="A26" s="81" t="s">
        <v>84</v>
      </c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3"/>
    </row>
    <row r="27" spans="1:31" ht="25.5" customHeight="1">
      <c r="A27" s="84" t="s">
        <v>85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</row>
    <row r="28" spans="1:31" ht="183">
      <c r="A28" s="8" t="s">
        <v>1</v>
      </c>
      <c r="B28" s="8" t="s">
        <v>2</v>
      </c>
      <c r="C28" s="8" t="s">
        <v>3</v>
      </c>
      <c r="D28" s="8" t="s">
        <v>4</v>
      </c>
      <c r="E28" s="54" t="s">
        <v>5</v>
      </c>
      <c r="F28" s="8" t="s">
        <v>6</v>
      </c>
      <c r="G28" s="8" t="s">
        <v>7</v>
      </c>
      <c r="H28" s="8" t="s">
        <v>8</v>
      </c>
      <c r="I28" s="8" t="s">
        <v>9</v>
      </c>
      <c r="J28" s="8" t="s">
        <v>10</v>
      </c>
      <c r="K28" s="55" t="s">
        <v>11</v>
      </c>
      <c r="L28" s="56" t="s">
        <v>86</v>
      </c>
      <c r="M28" s="9" t="s">
        <v>13</v>
      </c>
      <c r="N28" s="8" t="s">
        <v>14</v>
      </c>
    </row>
    <row r="29" spans="1:31">
      <c r="A29" s="10" t="s">
        <v>15</v>
      </c>
      <c r="B29" s="11" t="s">
        <v>16</v>
      </c>
      <c r="C29" s="11" t="s">
        <v>17</v>
      </c>
      <c r="D29" s="11" t="s">
        <v>18</v>
      </c>
      <c r="E29" s="11" t="s">
        <v>19</v>
      </c>
      <c r="F29" s="11" t="s">
        <v>20</v>
      </c>
      <c r="G29" s="11" t="s">
        <v>21</v>
      </c>
      <c r="H29" s="11" t="s">
        <v>22</v>
      </c>
      <c r="I29" s="11" t="s">
        <v>23</v>
      </c>
      <c r="J29" s="11" t="s">
        <v>24</v>
      </c>
      <c r="K29" s="11" t="s">
        <v>25</v>
      </c>
      <c r="L29" s="12" t="s">
        <v>26</v>
      </c>
      <c r="M29" s="12" t="s">
        <v>28</v>
      </c>
      <c r="N29" s="12" t="s">
        <v>87</v>
      </c>
    </row>
    <row r="30" spans="1:31" ht="127.5">
      <c r="A30" s="57" t="s">
        <v>15</v>
      </c>
      <c r="B30" s="58" t="s">
        <v>29</v>
      </c>
      <c r="C30" s="58" t="s">
        <v>88</v>
      </c>
      <c r="D30" s="58" t="s">
        <v>89</v>
      </c>
      <c r="E30" s="58" t="s">
        <v>90</v>
      </c>
      <c r="F30" s="59">
        <v>10836177.5</v>
      </c>
      <c r="G30" s="59">
        <v>10836177.5</v>
      </c>
      <c r="H30" s="59">
        <f>I30+J30</f>
        <v>8668941.9800000004</v>
      </c>
      <c r="I30" s="59">
        <v>5418088.75</v>
      </c>
      <c r="J30" s="59">
        <v>3250853.23</v>
      </c>
      <c r="K30" s="60">
        <v>50</v>
      </c>
      <c r="L30" s="61">
        <v>0.79369999999999996</v>
      </c>
      <c r="M30" s="62" t="s">
        <v>70</v>
      </c>
      <c r="N30" s="63" t="s">
        <v>30</v>
      </c>
    </row>
    <row r="31" spans="1:31" ht="127.5">
      <c r="A31" s="64" t="s">
        <v>16</v>
      </c>
      <c r="B31" s="65" t="s">
        <v>29</v>
      </c>
      <c r="C31" s="66" t="s">
        <v>91</v>
      </c>
      <c r="D31" s="66" t="s">
        <v>92</v>
      </c>
      <c r="E31" s="66" t="s">
        <v>93</v>
      </c>
      <c r="F31" s="67">
        <v>21376716.73</v>
      </c>
      <c r="G31" s="67">
        <v>21375486.73</v>
      </c>
      <c r="H31" s="67">
        <f>I31+J31</f>
        <v>17100389.379999999</v>
      </c>
      <c r="I31" s="67">
        <v>10687743.359999999</v>
      </c>
      <c r="J31" s="67">
        <v>6412646.0199999996</v>
      </c>
      <c r="K31" s="68">
        <v>37</v>
      </c>
      <c r="L31" s="69">
        <v>0.58630000000000004</v>
      </c>
      <c r="M31" s="64" t="s">
        <v>70</v>
      </c>
      <c r="N31" s="70"/>
    </row>
    <row r="32" spans="1:31" ht="49.5" customHeight="1">
      <c r="A32" s="71" t="s">
        <v>30</v>
      </c>
      <c r="B32" s="71" t="s">
        <v>30</v>
      </c>
      <c r="C32" s="71" t="s">
        <v>30</v>
      </c>
      <c r="D32" s="71" t="s">
        <v>30</v>
      </c>
      <c r="E32" s="19" t="s">
        <v>31</v>
      </c>
      <c r="F32" s="72">
        <f>F30+F31</f>
        <v>32212894.23</v>
      </c>
      <c r="G32" s="72">
        <f>G30+G31</f>
        <v>32211664.23</v>
      </c>
      <c r="H32" s="72">
        <f>H30+H31</f>
        <v>25769331.359999999</v>
      </c>
      <c r="I32" s="72">
        <f>I30+I31</f>
        <v>16105832.109999999</v>
      </c>
      <c r="J32" s="72">
        <f>J30+J31</f>
        <v>9663499.25</v>
      </c>
      <c r="K32" s="71" t="s">
        <v>30</v>
      </c>
      <c r="L32" s="71" t="s">
        <v>30</v>
      </c>
      <c r="M32" s="71" t="s">
        <v>30</v>
      </c>
      <c r="N32" s="71" t="s">
        <v>30</v>
      </c>
    </row>
    <row r="33" spans="1:14" ht="26.25">
      <c r="A33" s="84" t="s">
        <v>32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</row>
    <row r="34" spans="1:14" ht="183.75">
      <c r="A34" s="8" t="s">
        <v>1</v>
      </c>
      <c r="B34" s="8" t="s">
        <v>2</v>
      </c>
      <c r="C34" s="8" t="s">
        <v>3</v>
      </c>
      <c r="D34" s="8" t="s">
        <v>4</v>
      </c>
      <c r="E34" s="8" t="s">
        <v>5</v>
      </c>
      <c r="F34" s="8" t="s">
        <v>6</v>
      </c>
      <c r="G34" s="8" t="s">
        <v>7</v>
      </c>
      <c r="H34" s="8" t="s">
        <v>8</v>
      </c>
      <c r="I34" s="8" t="s">
        <v>9</v>
      </c>
      <c r="J34" s="8" t="s">
        <v>10</v>
      </c>
      <c r="K34" s="8" t="s">
        <v>11</v>
      </c>
      <c r="L34" s="9" t="s">
        <v>12</v>
      </c>
      <c r="M34" s="9" t="s">
        <v>13</v>
      </c>
      <c r="N34" s="8" t="s">
        <v>14</v>
      </c>
    </row>
    <row r="35" spans="1:14">
      <c r="A35" s="10" t="s">
        <v>15</v>
      </c>
      <c r="B35" s="11" t="s">
        <v>16</v>
      </c>
      <c r="C35" s="11" t="s">
        <v>17</v>
      </c>
      <c r="D35" s="11" t="s">
        <v>18</v>
      </c>
      <c r="E35" s="73" t="s">
        <v>19</v>
      </c>
      <c r="F35" s="74" t="s">
        <v>20</v>
      </c>
      <c r="G35" s="74" t="s">
        <v>21</v>
      </c>
      <c r="H35" s="74" t="s">
        <v>22</v>
      </c>
      <c r="I35" s="11" t="s">
        <v>23</v>
      </c>
      <c r="J35" s="11" t="s">
        <v>24</v>
      </c>
      <c r="K35" s="11" t="s">
        <v>25</v>
      </c>
      <c r="L35" s="12" t="s">
        <v>26</v>
      </c>
      <c r="M35" s="11" t="s">
        <v>27</v>
      </c>
      <c r="N35" s="12" t="s">
        <v>28</v>
      </c>
    </row>
    <row r="36" spans="1:14" ht="127.5">
      <c r="A36" s="42" t="s">
        <v>15</v>
      </c>
      <c r="B36" s="19" t="s">
        <v>29</v>
      </c>
      <c r="C36" s="19" t="s">
        <v>53</v>
      </c>
      <c r="D36" s="19" t="s">
        <v>53</v>
      </c>
      <c r="E36" s="19" t="s">
        <v>53</v>
      </c>
      <c r="F36" s="19" t="s">
        <v>53</v>
      </c>
      <c r="G36" s="19" t="s">
        <v>53</v>
      </c>
      <c r="H36" s="19" t="s">
        <v>53</v>
      </c>
      <c r="I36" s="19" t="s">
        <v>53</v>
      </c>
      <c r="J36" s="19" t="s">
        <v>53</v>
      </c>
      <c r="K36" s="19" t="s">
        <v>53</v>
      </c>
      <c r="L36" s="19" t="s">
        <v>53</v>
      </c>
      <c r="M36" s="19" t="s">
        <v>53</v>
      </c>
      <c r="N36" s="19" t="s">
        <v>53</v>
      </c>
    </row>
    <row r="37" spans="1:14" ht="102">
      <c r="A37" s="30" t="s">
        <v>30</v>
      </c>
      <c r="B37" s="30" t="s">
        <v>30</v>
      </c>
      <c r="C37" s="30" t="s">
        <v>30</v>
      </c>
      <c r="D37" s="30" t="s">
        <v>30</v>
      </c>
      <c r="E37" s="31" t="s">
        <v>31</v>
      </c>
      <c r="F37" s="27">
        <f>SUM(F36:F36)</f>
        <v>0</v>
      </c>
      <c r="G37" s="27">
        <f>SUM(G36:G36)</f>
        <v>0</v>
      </c>
      <c r="H37" s="27">
        <f>SUM(H36:H36)</f>
        <v>0</v>
      </c>
      <c r="I37" s="27">
        <f>SUM(I36:I36)</f>
        <v>0</v>
      </c>
      <c r="J37" s="40">
        <f>SUM(J36:J36)</f>
        <v>0</v>
      </c>
      <c r="K37" s="41" t="s">
        <v>30</v>
      </c>
      <c r="L37" s="33" t="s">
        <v>30</v>
      </c>
      <c r="M37" s="34" t="s">
        <v>30</v>
      </c>
      <c r="N37" s="33" t="s">
        <v>30</v>
      </c>
    </row>
    <row r="38" spans="1:14" ht="26.25">
      <c r="A38" s="84" t="s">
        <v>33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</row>
    <row r="39" spans="1:14" ht="183.75">
      <c r="A39" s="54" t="s">
        <v>1</v>
      </c>
      <c r="B39" s="54" t="s">
        <v>2</v>
      </c>
      <c r="C39" s="54" t="s">
        <v>3</v>
      </c>
      <c r="D39" s="8" t="s">
        <v>4</v>
      </c>
      <c r="E39" s="54" t="s">
        <v>5</v>
      </c>
      <c r="F39" s="54" t="s">
        <v>6</v>
      </c>
      <c r="G39" s="54" t="s">
        <v>7</v>
      </c>
      <c r="H39" s="8" t="s">
        <v>8</v>
      </c>
      <c r="I39" s="8" t="s">
        <v>9</v>
      </c>
      <c r="J39" s="8" t="s">
        <v>94</v>
      </c>
      <c r="K39" s="54" t="s">
        <v>11</v>
      </c>
      <c r="L39" s="54" t="s">
        <v>12</v>
      </c>
      <c r="M39" s="8" t="s">
        <v>13</v>
      </c>
      <c r="N39" s="8" t="s">
        <v>14</v>
      </c>
    </row>
    <row r="40" spans="1:14">
      <c r="A40" s="74" t="s">
        <v>15</v>
      </c>
      <c r="B40" s="74" t="s">
        <v>16</v>
      </c>
      <c r="C40" s="74" t="s">
        <v>17</v>
      </c>
      <c r="D40" s="74" t="s">
        <v>18</v>
      </c>
      <c r="E40" s="74" t="s">
        <v>19</v>
      </c>
      <c r="F40" s="74" t="s">
        <v>20</v>
      </c>
      <c r="G40" s="74" t="s">
        <v>21</v>
      </c>
      <c r="H40" s="74" t="s">
        <v>22</v>
      </c>
      <c r="I40" s="74" t="s">
        <v>23</v>
      </c>
      <c r="J40" s="74" t="s">
        <v>24</v>
      </c>
      <c r="K40" s="74" t="s">
        <v>25</v>
      </c>
      <c r="L40" s="74" t="s">
        <v>26</v>
      </c>
      <c r="M40" s="74" t="s">
        <v>27</v>
      </c>
      <c r="N40" s="74" t="s">
        <v>28</v>
      </c>
    </row>
    <row r="41" spans="1:14" ht="127.5">
      <c r="A41" s="75">
        <v>1</v>
      </c>
      <c r="B41" s="42" t="s">
        <v>29</v>
      </c>
      <c r="C41" s="76" t="s">
        <v>53</v>
      </c>
      <c r="D41" s="76" t="s">
        <v>53</v>
      </c>
      <c r="E41" s="76" t="s">
        <v>53</v>
      </c>
      <c r="F41" s="76" t="s">
        <v>53</v>
      </c>
      <c r="G41" s="76" t="s">
        <v>53</v>
      </c>
      <c r="H41" s="76" t="s">
        <v>53</v>
      </c>
      <c r="I41" s="76" t="s">
        <v>53</v>
      </c>
      <c r="J41" s="76" t="s">
        <v>53</v>
      </c>
      <c r="K41" s="76" t="s">
        <v>53</v>
      </c>
      <c r="L41" s="77" t="s">
        <v>53</v>
      </c>
      <c r="M41" s="76" t="s">
        <v>53</v>
      </c>
      <c r="N41" s="76" t="s">
        <v>53</v>
      </c>
    </row>
    <row r="42" spans="1:14" ht="37.5" customHeight="1">
      <c r="A42" s="78" t="s">
        <v>30</v>
      </c>
      <c r="B42" s="78" t="s">
        <v>30</v>
      </c>
      <c r="C42" s="78" t="s">
        <v>30</v>
      </c>
      <c r="D42" s="78" t="s">
        <v>30</v>
      </c>
      <c r="E42" s="79" t="s">
        <v>31</v>
      </c>
      <c r="F42" s="72">
        <f>SUM(F41:F41)</f>
        <v>0</v>
      </c>
      <c r="G42" s="72">
        <f>SUM(G41:G41)</f>
        <v>0</v>
      </c>
      <c r="H42" s="72">
        <f>SUM(H41:H41)</f>
        <v>0</v>
      </c>
      <c r="I42" s="72">
        <f>SUM(I41:I41)</f>
        <v>0</v>
      </c>
      <c r="J42" s="72">
        <f>SUM(J41:J41)</f>
        <v>0</v>
      </c>
      <c r="K42" s="50" t="s">
        <v>30</v>
      </c>
      <c r="L42" s="50" t="s">
        <v>30</v>
      </c>
      <c r="M42" s="50" t="s">
        <v>30</v>
      </c>
      <c r="N42" s="50" t="s">
        <v>30</v>
      </c>
    </row>
  </sheetData>
  <autoFilter ref="A4:N28" xr:uid="{00000000-0009-0000-0000-000000000000}"/>
  <mergeCells count="10">
    <mergeCell ref="A25:N25"/>
    <mergeCell ref="A26:N26"/>
    <mergeCell ref="A27:N27"/>
    <mergeCell ref="A33:N33"/>
    <mergeCell ref="A38:N38"/>
    <mergeCell ref="A1:N1"/>
    <mergeCell ref="A2:N2"/>
    <mergeCell ref="A3:N3"/>
    <mergeCell ref="A17:N17"/>
    <mergeCell ref="A12:N12"/>
  </mergeCells>
  <phoneticPr fontId="20" type="noConversion"/>
  <printOptions horizontalCentered="1"/>
  <pageMargins left="0.11811023622047245" right="0.11811023622047245" top="0.74803149606299213" bottom="0.74803149606299213" header="0.31496062992125984" footer="0.31496062992125984"/>
  <pageSetup paperSize="9" scale="33" orientation="landscape" r:id="rId1"/>
  <headerFooter>
    <oddFooter>Strona &amp;P z &amp;N</oddFooter>
  </headerFooter>
  <rowBreaks count="1" manualBreakCount="1">
    <brk id="14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7"/>
  <sheetViews>
    <sheetView workbookViewId="0">
      <selection activeCell="A17" sqref="A17"/>
    </sheetView>
  </sheetViews>
  <sheetFormatPr defaultRowHeight="14.25"/>
  <cols>
    <col min="1" max="1" width="25.875" customWidth="1"/>
  </cols>
  <sheetData>
    <row r="1" spans="1:1">
      <c r="A1" s="5" t="s">
        <v>36</v>
      </c>
    </row>
    <row r="2" spans="1:1">
      <c r="A2" s="5" t="s">
        <v>37</v>
      </c>
    </row>
    <row r="3" spans="1:1">
      <c r="A3" s="5" t="s">
        <v>38</v>
      </c>
    </row>
    <row r="4" spans="1:1">
      <c r="A4" s="5" t="s">
        <v>39</v>
      </c>
    </row>
    <row r="5" spans="1:1">
      <c r="A5" s="5" t="s">
        <v>40</v>
      </c>
    </row>
    <row r="6" spans="1:1">
      <c r="A6" s="5" t="s">
        <v>41</v>
      </c>
    </row>
    <row r="7" spans="1:1">
      <c r="A7" s="5" t="s">
        <v>42</v>
      </c>
    </row>
    <row r="8" spans="1:1">
      <c r="A8" s="5" t="s">
        <v>43</v>
      </c>
    </row>
    <row r="9" spans="1:1">
      <c r="A9" s="5" t="s">
        <v>44</v>
      </c>
    </row>
    <row r="10" spans="1:1">
      <c r="A10" s="5" t="s">
        <v>45</v>
      </c>
    </row>
    <row r="11" spans="1:1">
      <c r="A11" s="5" t="s">
        <v>46</v>
      </c>
    </row>
    <row r="12" spans="1:1">
      <c r="A12" s="5" t="s">
        <v>47</v>
      </c>
    </row>
    <row r="13" spans="1:1">
      <c r="A13" s="5" t="s">
        <v>48</v>
      </c>
    </row>
    <row r="14" spans="1:1">
      <c r="A14" s="5" t="s">
        <v>49</v>
      </c>
    </row>
    <row r="15" spans="1:1">
      <c r="A15" s="5" t="s">
        <v>50</v>
      </c>
    </row>
    <row r="16" spans="1:1">
      <c r="A16" s="5" t="s">
        <v>51</v>
      </c>
    </row>
    <row r="17" spans="1:1">
      <c r="A17" t="s">
        <v>52</v>
      </c>
    </row>
  </sheetData>
  <sortState xmlns:xlrd2="http://schemas.microsoft.com/office/spreadsheetml/2017/richdata2" ref="A1:A17">
    <sortCondition ref="A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3e258df-16cb-4507-b678-b498e48e58c8" xsi:nil="true"/>
    <lcf76f155ced4ddcb4097134ff3c332f xmlns="153e0a85-a7de-4c25-b915-33607e7cdfc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215AB14638FF4F90A4EEE6C3B10DF6" ma:contentTypeVersion="18" ma:contentTypeDescription="Utwórz nowy dokument." ma:contentTypeScope="" ma:versionID="87c9327cc413a803e6a85949e9e2e64d">
  <xsd:schema xmlns:xsd="http://www.w3.org/2001/XMLSchema" xmlns:xs="http://www.w3.org/2001/XMLSchema" xmlns:p="http://schemas.microsoft.com/office/2006/metadata/properties" xmlns:ns2="13e258df-16cb-4507-b678-b498e48e58c8" xmlns:ns3="153e0a85-a7de-4c25-b915-33607e7cdfca" targetNamespace="http://schemas.microsoft.com/office/2006/metadata/properties" ma:root="true" ma:fieldsID="b1bb44b5628b1577e8fd3f951c63138e" ns2:_="" ns3:_="">
    <xsd:import namespace="13e258df-16cb-4507-b678-b498e48e58c8"/>
    <xsd:import namespace="153e0a85-a7de-4c25-b915-33607e7cdfc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e258df-16cb-4507-b678-b498e48e58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342b020-5480-4ad9-9b04-5b7b9c9178cc}" ma:internalName="TaxCatchAll" ma:showField="CatchAllData" ma:web="13e258df-16cb-4507-b678-b498e48e58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3e0a85-a7de-4c25-b915-33607e7cdf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f59826dd-81f9-4185-b799-38ca75abce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6DC89F-BBB8-4E58-894B-8B9665773F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3143AE-FF8D-4BA3-9934-B319C890DCAD}">
  <ds:schemaRefs>
    <ds:schemaRef ds:uri="http://schemas.microsoft.com/office/2006/metadata/properties"/>
    <ds:schemaRef ds:uri="http://schemas.microsoft.com/office/infopath/2007/PartnerControls"/>
    <ds:schemaRef ds:uri="13e258df-16cb-4507-b678-b498e48e58c8"/>
    <ds:schemaRef ds:uri="153e0a85-a7de-4c25-b915-33607e7cdfca"/>
  </ds:schemaRefs>
</ds:datastoreItem>
</file>

<file path=customXml/itemProps3.xml><?xml version="1.0" encoding="utf-8"?>
<ds:datastoreItem xmlns:ds="http://schemas.openxmlformats.org/officeDocument/2006/customXml" ds:itemID="{24C10D01-33D9-4AD1-9527-3B39F9B6A2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e258df-16cb-4507-b678-b498e48e58c8"/>
    <ds:schemaRef ds:uri="153e0a85-a7de-4c25-b915-33607e7cdf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3</vt:i4>
      </vt:variant>
    </vt:vector>
  </HeadingPairs>
  <TitlesOfParts>
    <vt:vector size="5" baseType="lpstr">
      <vt:lpstr>2.4_46</vt:lpstr>
      <vt:lpstr>Rewitalizacja</vt:lpstr>
      <vt:lpstr>'2.4_46'!Obszar_wydruku</vt:lpstr>
      <vt:lpstr>rewitalizacja</vt:lpstr>
      <vt:lpstr>'2.4_46'!Tytuły_wydruku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Ostałowski Piotr</dc:creator>
  <cp:keywords/>
  <dc:description/>
  <cp:lastModifiedBy>Dziakowska Hanna</cp:lastModifiedBy>
  <cp:revision/>
  <dcterms:created xsi:type="dcterms:W3CDTF">2016-04-12T10:40:23Z</dcterms:created>
  <dcterms:modified xsi:type="dcterms:W3CDTF">2025-04-23T08:54:13Z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0x01010071215AB14638FF4F90A4EEE6C3B10DF6</vt:lpwstr>
  </property>
  <property fmtid="{D5CDD505-2E9C-101B-9397-08002B2CF9AE}" pid="3" name="Order">
    <vt:r8>20141800</vt:r8>
  </property>
  <property fmtid="{D5CDD505-2E9C-101B-9397-08002B2CF9AE}" pid="4" name="MediaServiceImageTags">
    <vt:lpwstr/>
  </property>
</Properties>
</file>