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36EC8760-1FEE-4ADE-99B0-45E8CF350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1'!$A$3:$N$19</definedName>
    <definedName name="kurs" localSheetId="0">'Załącznik nr 1'!$E$84</definedName>
    <definedName name="kurs">#REF!</definedName>
    <definedName name="_xlnm.Print_Area" localSheetId="0">'Załącznik nr 1'!$A$1:$N$19</definedName>
    <definedName name="projkekty">#REF!</definedName>
    <definedName name="rewitalizacja">Rewitalizacja!$A$1:$A$17</definedName>
    <definedName name="_xlnm.Print_Titles" localSheetId="0">'Załącznik nr 1'!$3:$3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H8" i="4"/>
  <c r="H10" i="4" s="1"/>
  <c r="L6" i="4"/>
  <c r="L5" i="4"/>
  <c r="F15" i="4"/>
  <c r="L7" i="4"/>
  <c r="H7" i="4"/>
  <c r="H6" i="4"/>
  <c r="J15" i="4"/>
  <c r="H5" i="4"/>
  <c r="H9" i="4"/>
  <c r="L9" i="4"/>
  <c r="F10" i="4"/>
  <c r="G10" i="4"/>
  <c r="I10" i="4"/>
  <c r="J10" i="4"/>
  <c r="G15" i="4" l="1"/>
  <c r="I15" i="4"/>
  <c r="H15" i="4" s="1"/>
</calcChain>
</file>

<file path=xl/sharedStrings.xml><?xml version="1.0" encoding="utf-8"?>
<sst xmlns="http://schemas.openxmlformats.org/spreadsheetml/2006/main" count="129" uniqueCount="74">
  <si>
    <t>Wyniki oceny projektów, złożonych w ramach naboru konkurencyjnego nr  FEMA.05.04-IP.01-043/24, Priorytet V „Fundusze Europejskie dla wyższej jakości życia na Mazowszu” dla Działania 5.4 „Infrastruktura w edukacji zawodowej w ZIT”, 
Typ projektów: „Rozwój nowoczesnej infrastruktury w zakresie edukacji zawodowej"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</si>
  <si>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</si>
  <si>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</si>
  <si>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</si>
  <si>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</si>
  <si>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</si>
  <si>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</si>
  <si>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</si>
  <si>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</si>
  <si>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</si>
  <si>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</si>
  <si>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</si>
  <si>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</si>
  <si>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</si>
  <si>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</si>
  <si>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</si>
  <si>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</si>
  <si>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</si>
  <si>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</si>
  <si>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</si>
  <si>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</si>
  <si>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</si>
  <si>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</si>
  <si>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</si>
  <si>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</si>
  <si>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</si>
  <si>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</si>
  <si>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</si>
  <si>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</si>
  <si>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</si>
  <si>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</si>
  <si>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FEMA.05.04-IP.01-05U2/24</t>
  </si>
  <si>
    <t>Powiat Piaseczyński</t>
  </si>
  <si>
    <t>Szkoła zawodowa szkołą dobrego wyboru – podniesienie jakości kształcenia zawodowego w powiecie piaseczyńskim</t>
  </si>
  <si>
    <t>FEMA.05.04-IP.01-05UP/24</t>
  </si>
  <si>
    <t>Miasto stołeczne Warszawa</t>
  </si>
  <si>
    <t>Modernizacja bazy techniczno-dydaktycznej szkolnictwa zawodowego w wybranych placówkach oświatowych na terenie m.st. Warszawy</t>
  </si>
  <si>
    <t>FEMA.05.04-IP.01-05TK/24</t>
  </si>
  <si>
    <t>Powiat Wołomiński</t>
  </si>
  <si>
    <t>Wirtualne tory – innowacyjne metody szkolenia maszynistów u baczyńszczaków.</t>
  </si>
  <si>
    <t>FEMA.05.04-IP.01-05VP/24</t>
  </si>
  <si>
    <t>Gmina Pomiechówek</t>
  </si>
  <si>
    <t>Nowoczesna szkoła zawodowa gwarancją sukcesu na rynku pracy - podniesienie jakości szkolnictwa zawodowego w Zespole Szkół Ponadpodstawowych w Pomiechówku.</t>
  </si>
  <si>
    <t>FEMA.05.04-IP.01-05VF/24</t>
  </si>
  <si>
    <t>ZAKŁAD DOSKONALENIA ZAWODOWEGO W WARSZAWIE</t>
  </si>
  <si>
    <t>Dostosowanie pracowni stolarskiej Branżowej Szkoły I Stopnia ZDZ w Radzyminie do warunków zbliżonych do rzeczywistych warunków pracy</t>
  </si>
  <si>
    <t>Brak danych</t>
  </si>
  <si>
    <t>SUMA:</t>
  </si>
  <si>
    <t>Projekty, które nie spełniły kryteriów wyboru projektów lub nie uzyskały wymaganej liczby punktów</t>
  </si>
  <si>
    <t>FEMA.05.04-IP.01-068E/24</t>
  </si>
  <si>
    <t>Powiat Miński</t>
  </si>
  <si>
    <t>Rozwój nowoczesnej infrastruktury w zakresie edukacji zawodowej w placówkach oświatowych Powiatu Mińskiego.</t>
  </si>
  <si>
    <t>Nie dotyczy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</si>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</sst>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theme="3" tint="0.79998168889431442"/>
      <name val="Arial"/>
      <family val="2"/>
      <charset val="238"/>
    </font>
    <font>
      <sz val="12"/>
      <color theme="1"/>
      <name val="Aptos Narrow"/>
      <family val="2"/>
      <charset val="238"/>
    </font>
    <font>
      <b/>
      <sz val="12"/>
      <color theme="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</cellStyleXfs>
  <cellXfs count="6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6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left" vertical="center" wrapText="1"/>
    </xf>
    <xf numFmtId="44" fontId="24" fillId="35" borderId="10" xfId="0" applyNumberFormat="1" applyFont="1" applyFill="1" applyBorder="1" applyAlignment="1">
      <alignment vertical="center"/>
    </xf>
    <xf numFmtId="165" fontId="24" fillId="35" borderId="10" xfId="0" applyNumberFormat="1" applyFont="1" applyFill="1" applyBorder="1" applyAlignment="1">
      <alignment vertical="center"/>
    </xf>
    <xf numFmtId="2" fontId="24" fillId="35" borderId="10" xfId="0" applyNumberFormat="1" applyFont="1" applyFill="1" applyBorder="1" applyAlignment="1">
      <alignment horizontal="center" vertical="center"/>
    </xf>
    <xf numFmtId="10" fontId="24" fillId="35" borderId="10" xfId="1" applyNumberFormat="1" applyFont="1" applyFill="1" applyBorder="1" applyAlignment="1">
      <alignment horizontal="center" vertical="center"/>
    </xf>
    <xf numFmtId="3" fontId="24" fillId="35" borderId="10" xfId="0" applyNumberFormat="1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left" vertical="center" wrapText="1"/>
    </xf>
    <xf numFmtId="4" fontId="24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1" fontId="24" fillId="35" borderId="10" xfId="0" applyNumberFormat="1" applyFont="1" applyFill="1" applyBorder="1" applyAlignment="1">
      <alignment horizontal="center" vertical="center"/>
    </xf>
    <xf numFmtId="4" fontId="28" fillId="35" borderId="10" xfId="0" applyNumberFormat="1" applyFont="1" applyFill="1" applyBorder="1" applyAlignment="1">
      <alignment horizontal="center" vertical="center" wrapText="1"/>
    </xf>
    <xf numFmtId="44" fontId="30" fillId="35" borderId="10" xfId="0" applyNumberFormat="1" applyFont="1" applyFill="1" applyBorder="1" applyAlignment="1">
      <alignment vertical="center"/>
    </xf>
    <xf numFmtId="44" fontId="30" fillId="0" borderId="10" xfId="0" applyNumberFormat="1" applyFont="1" applyBorder="1" applyAlignment="1">
      <alignment vertical="center"/>
    </xf>
    <xf numFmtId="0" fontId="0" fillId="35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44" fontId="24" fillId="35" borderId="10" xfId="0" applyNumberFormat="1" applyFont="1" applyFill="1" applyBorder="1" applyAlignment="1">
      <alignment vertical="center" wrapText="1"/>
    </xf>
    <xf numFmtId="4" fontId="29" fillId="35" borderId="16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left" vertical="center" wrapText="1"/>
    </xf>
    <xf numFmtId="165" fontId="19" fillId="0" borderId="0" xfId="0" applyNumberFormat="1" applyFont="1"/>
    <xf numFmtId="2" fontId="19" fillId="0" borderId="0" xfId="0" applyNumberFormat="1" applyFont="1"/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view="pageBreakPreview" zoomScale="55" zoomScaleNormal="55" zoomScaleSheetLayoutView="55" workbookViewId="0">
      <selection sqref="A1:XFD1"/>
    </sheetView>
  </sheetViews>
  <sheetFormatPr defaultColWidth="8.69921875" defaultRowHeight="0" customHeight="1" zeroHeight="1"/>
  <cols>
    <col min="1" max="1" width="7.09765625" style="3" customWidth="1"/>
    <col min="2" max="2" width="24.3984375" style="3" customWidth="1"/>
    <col min="3" max="3" width="33.3984375" style="4" customWidth="1"/>
    <col min="4" max="4" width="39.8984375" style="4" customWidth="1"/>
    <col min="5" max="5" width="64.59765625" style="4" customWidth="1"/>
    <col min="6" max="6" width="23.5" style="4" customWidth="1"/>
    <col min="7" max="7" width="19.19921875" style="4" customWidth="1"/>
    <col min="8" max="8" width="19.8984375" style="4" customWidth="1"/>
    <col min="9" max="9" width="19.09765625" style="4" customWidth="1"/>
    <col min="10" max="10" width="14.69921875" style="4" customWidth="1"/>
    <col min="11" max="11" width="14.8984375" style="4" customWidth="1"/>
    <col min="12" max="12" width="15.69921875" style="2" customWidth="1"/>
    <col min="13" max="13" width="14.3984375" style="2" customWidth="1"/>
    <col min="14" max="14" width="19.19921875" style="2" customWidth="1"/>
    <col min="15" max="15" width="17" style="2" customWidth="1"/>
    <col min="16" max="16" width="2.3984375" style="2" customWidth="1"/>
    <col min="17" max="17" width="19.19921875" style="2" customWidth="1"/>
    <col min="18" max="18" width="8.69921875" style="2"/>
    <col min="19" max="19" width="25.69921875" style="2" customWidth="1"/>
    <col min="20" max="20" width="8.69921875" style="2"/>
    <col min="21" max="21" width="9.3984375" style="2" bestFit="1" customWidth="1"/>
    <col min="22" max="23" width="9.09765625" style="2" bestFit="1" customWidth="1"/>
    <col min="24" max="16384" width="8.69921875" style="2"/>
  </cols>
  <sheetData>
    <row r="1" spans="1:17" ht="96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1"/>
    </row>
    <row r="2" spans="1:17" ht="80.099999999999994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"/>
    </row>
    <row r="3" spans="1:17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6" t="s">
        <v>15</v>
      </c>
      <c r="O3" s="1"/>
    </row>
    <row r="4" spans="1:17" ht="21.75" customHeight="1">
      <c r="A4" s="19" t="s">
        <v>16</v>
      </c>
      <c r="B4" s="10" t="s">
        <v>17</v>
      </c>
      <c r="C4" s="20" t="s">
        <v>18</v>
      </c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1" t="s">
        <v>27</v>
      </c>
      <c r="M4" s="9" t="s">
        <v>28</v>
      </c>
      <c r="N4" s="9" t="s">
        <v>29</v>
      </c>
    </row>
    <row r="5" spans="1:17" ht="71.25" customHeight="1">
      <c r="A5" s="22" t="s">
        <v>16</v>
      </c>
      <c r="B5" s="23" t="s">
        <v>30</v>
      </c>
      <c r="C5" s="46" t="s">
        <v>31</v>
      </c>
      <c r="D5" s="46" t="s">
        <v>32</v>
      </c>
      <c r="E5" s="46" t="s">
        <v>33</v>
      </c>
      <c r="F5" s="44">
        <v>1721614.86</v>
      </c>
      <c r="G5" s="44">
        <v>1718314.86</v>
      </c>
      <c r="H5" s="24">
        <f t="shared" ref="H5:H9" si="0">I5+J5</f>
        <v>859157.43</v>
      </c>
      <c r="I5" s="24">
        <v>859157.43</v>
      </c>
      <c r="J5" s="25">
        <v>0</v>
      </c>
      <c r="K5" s="26">
        <v>72</v>
      </c>
      <c r="L5" s="27">
        <f>K5/79</f>
        <v>0.91139240506329111</v>
      </c>
      <c r="M5" s="28">
        <v>124</v>
      </c>
      <c r="N5" s="48"/>
      <c r="O5" s="8"/>
      <c r="Q5" s="5"/>
    </row>
    <row r="6" spans="1:17" ht="71.25" customHeight="1">
      <c r="A6" s="29" t="s">
        <v>17</v>
      </c>
      <c r="B6" s="30" t="s">
        <v>30</v>
      </c>
      <c r="C6" s="45" t="s">
        <v>34</v>
      </c>
      <c r="D6" s="45" t="s">
        <v>35</v>
      </c>
      <c r="E6" s="45" t="s">
        <v>36</v>
      </c>
      <c r="F6" s="43">
        <v>18674002.48</v>
      </c>
      <c r="G6" s="43">
        <v>14999252.48</v>
      </c>
      <c r="H6" s="32">
        <f t="shared" ref="H6" si="1">I6+J6</f>
        <v>7499626.2199999997</v>
      </c>
      <c r="I6" s="32">
        <v>7499626.2199999997</v>
      </c>
      <c r="J6" s="33">
        <v>0</v>
      </c>
      <c r="K6" s="34">
        <v>72</v>
      </c>
      <c r="L6" s="35">
        <f>K6/79</f>
        <v>0.91139240506329111</v>
      </c>
      <c r="M6" s="41">
        <v>124</v>
      </c>
      <c r="N6" s="42"/>
      <c r="O6" s="55"/>
      <c r="Q6" s="55"/>
    </row>
    <row r="7" spans="1:17" ht="71.25" customHeight="1">
      <c r="A7" s="22" t="s">
        <v>18</v>
      </c>
      <c r="B7" s="23" t="s">
        <v>30</v>
      </c>
      <c r="C7" s="46" t="s">
        <v>37</v>
      </c>
      <c r="D7" s="46" t="s">
        <v>38</v>
      </c>
      <c r="E7" s="46" t="s">
        <v>39</v>
      </c>
      <c r="F7" s="44">
        <v>902720</v>
      </c>
      <c r="G7" s="44">
        <v>902720</v>
      </c>
      <c r="H7" s="24">
        <f>I7+J7</f>
        <v>586768</v>
      </c>
      <c r="I7" s="24">
        <v>451360</v>
      </c>
      <c r="J7" s="25">
        <v>135408</v>
      </c>
      <c r="K7" s="26">
        <v>67</v>
      </c>
      <c r="L7" s="27">
        <f>K7/79</f>
        <v>0.84810126582278478</v>
      </c>
      <c r="M7" s="28">
        <v>124</v>
      </c>
      <c r="N7" s="47"/>
      <c r="O7" s="8"/>
      <c r="Q7" s="5"/>
    </row>
    <row r="8" spans="1:17" ht="71.25" customHeight="1">
      <c r="A8" s="29" t="s">
        <v>19</v>
      </c>
      <c r="B8" s="30" t="s">
        <v>30</v>
      </c>
      <c r="C8" s="45" t="s">
        <v>40</v>
      </c>
      <c r="D8" s="45" t="s">
        <v>41</v>
      </c>
      <c r="E8" s="45" t="s">
        <v>42</v>
      </c>
      <c r="F8" s="43">
        <v>1826550</v>
      </c>
      <c r="G8" s="43">
        <v>1820400</v>
      </c>
      <c r="H8" s="32">
        <f t="shared" ref="H8" si="2">I8+J8</f>
        <v>910200</v>
      </c>
      <c r="I8" s="32">
        <v>910200</v>
      </c>
      <c r="J8" s="33">
        <v>0</v>
      </c>
      <c r="K8" s="34">
        <v>55</v>
      </c>
      <c r="L8" s="35">
        <f>K8/79</f>
        <v>0.69620253164556967</v>
      </c>
      <c r="M8" s="41">
        <v>124</v>
      </c>
      <c r="N8" s="51"/>
      <c r="O8" s="8"/>
      <c r="Q8" s="5"/>
    </row>
    <row r="9" spans="1:17" ht="71.25" customHeight="1">
      <c r="A9" s="22" t="s">
        <v>20</v>
      </c>
      <c r="B9" s="23" t="s">
        <v>30</v>
      </c>
      <c r="C9" s="46" t="s">
        <v>43</v>
      </c>
      <c r="D9" s="46" t="s">
        <v>44</v>
      </c>
      <c r="E9" s="46" t="s">
        <v>45</v>
      </c>
      <c r="F9" s="44">
        <v>1492399.92</v>
      </c>
      <c r="G9" s="44">
        <v>1492399.92</v>
      </c>
      <c r="H9" s="24">
        <f t="shared" si="0"/>
        <v>970059.92999999993</v>
      </c>
      <c r="I9" s="24">
        <v>746199.96</v>
      </c>
      <c r="J9" s="25">
        <v>223859.97</v>
      </c>
      <c r="K9" s="26">
        <v>54</v>
      </c>
      <c r="L9" s="27">
        <f>K9/79</f>
        <v>0.68354430379746833</v>
      </c>
      <c r="M9" s="28">
        <v>124</v>
      </c>
      <c r="N9" s="52"/>
      <c r="O9" s="8"/>
      <c r="Q9" s="5"/>
    </row>
    <row r="10" spans="1:17" ht="71.25" customHeight="1">
      <c r="A10" s="40" t="s">
        <v>46</v>
      </c>
      <c r="B10" s="40" t="s">
        <v>46</v>
      </c>
      <c r="C10" s="40" t="s">
        <v>46</v>
      </c>
      <c r="D10" s="40" t="s">
        <v>46</v>
      </c>
      <c r="E10" s="39" t="s">
        <v>47</v>
      </c>
      <c r="F10" s="24">
        <f>SUM(F5:F9)</f>
        <v>24617287.259999998</v>
      </c>
      <c r="G10" s="24">
        <f>SUM(G5:G9)</f>
        <v>20933087.259999998</v>
      </c>
      <c r="H10" s="24">
        <f>SUM(H5:H9)</f>
        <v>10825811.579999998</v>
      </c>
      <c r="I10" s="24">
        <f>SUM(I5:I9)</f>
        <v>10466543.609999999</v>
      </c>
      <c r="J10" s="25">
        <f>SUM(J5:J9)</f>
        <v>359267.97</v>
      </c>
      <c r="K10" s="53"/>
      <c r="L10" s="40" t="s">
        <v>46</v>
      </c>
      <c r="M10" s="40" t="s">
        <v>46</v>
      </c>
      <c r="N10" s="49" t="s">
        <v>46</v>
      </c>
      <c r="O10" s="54"/>
      <c r="Q10" s="5"/>
    </row>
    <row r="11" spans="1:17" ht="80.099999999999994" customHeight="1">
      <c r="A11" s="59" t="s">
        <v>48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8"/>
      <c r="Q11" s="5"/>
    </row>
    <row r="12" spans="1:17" ht="69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6" t="s">
        <v>10</v>
      </c>
      <c r="J12" s="6" t="s">
        <v>11</v>
      </c>
      <c r="K12" s="6" t="s">
        <v>12</v>
      </c>
      <c r="L12" s="7" t="s">
        <v>13</v>
      </c>
      <c r="M12" s="7" t="s">
        <v>14</v>
      </c>
      <c r="N12" s="6" t="s">
        <v>15</v>
      </c>
      <c r="O12" s="8"/>
      <c r="Q12" s="5"/>
    </row>
    <row r="13" spans="1:17" ht="17.25" customHeight="1">
      <c r="A13" s="19" t="s">
        <v>16</v>
      </c>
      <c r="B13" s="20" t="s">
        <v>17</v>
      </c>
      <c r="C13" s="20" t="s">
        <v>18</v>
      </c>
      <c r="D13" s="20" t="s">
        <v>19</v>
      </c>
      <c r="E13" s="20" t="s">
        <v>20</v>
      </c>
      <c r="F13" s="20" t="s">
        <v>21</v>
      </c>
      <c r="G13" s="20" t="s">
        <v>22</v>
      </c>
      <c r="H13" s="20" t="s">
        <v>23</v>
      </c>
      <c r="I13" s="20" t="s">
        <v>24</v>
      </c>
      <c r="J13" s="20" t="s">
        <v>25</v>
      </c>
      <c r="K13" s="20" t="s">
        <v>26</v>
      </c>
      <c r="L13" s="21" t="s">
        <v>27</v>
      </c>
      <c r="M13" s="21" t="s">
        <v>28</v>
      </c>
      <c r="N13" s="21" t="s">
        <v>29</v>
      </c>
      <c r="O13" s="8"/>
      <c r="Q13" s="5"/>
    </row>
    <row r="14" spans="1:17" ht="71.25" customHeight="1">
      <c r="A14" s="30" t="s">
        <v>21</v>
      </c>
      <c r="B14" s="30" t="s">
        <v>30</v>
      </c>
      <c r="C14" s="45" t="s">
        <v>49</v>
      </c>
      <c r="D14" s="45" t="s">
        <v>50</v>
      </c>
      <c r="E14" s="50" t="s">
        <v>51</v>
      </c>
      <c r="F14" s="43">
        <v>7341988.5499999998</v>
      </c>
      <c r="G14" s="43">
        <v>7314928.5499999998</v>
      </c>
      <c r="H14" s="32">
        <v>4754703.53</v>
      </c>
      <c r="I14" s="32">
        <v>3657464.28</v>
      </c>
      <c r="J14" s="33">
        <v>1097239.25</v>
      </c>
      <c r="K14" s="32" t="s">
        <v>52</v>
      </c>
      <c r="L14" s="35" t="s">
        <v>52</v>
      </c>
      <c r="M14" s="36">
        <v>77</v>
      </c>
      <c r="N14" s="38" t="s">
        <v>53</v>
      </c>
      <c r="O14" s="8"/>
      <c r="Q14" s="5"/>
    </row>
    <row r="15" spans="1:17" ht="54.75" customHeight="1">
      <c r="A15" s="37" t="s">
        <v>46</v>
      </c>
      <c r="B15" s="37" t="s">
        <v>46</v>
      </c>
      <c r="C15" s="37" t="s">
        <v>46</v>
      </c>
      <c r="D15" s="37" t="s">
        <v>46</v>
      </c>
      <c r="E15" s="31" t="s">
        <v>47</v>
      </c>
      <c r="F15" s="32">
        <f>SUM(F14:F14)</f>
        <v>7341988.5499999998</v>
      </c>
      <c r="G15" s="32">
        <f>SUM(G14:G14)</f>
        <v>7314928.5499999998</v>
      </c>
      <c r="H15" s="32">
        <f>I15+J15</f>
        <v>4754703.5299999993</v>
      </c>
      <c r="I15" s="32">
        <f>SUM(I14:I14)</f>
        <v>3657464.28</v>
      </c>
      <c r="J15" s="33">
        <f>SUM(J14:J14)</f>
        <v>1097239.25</v>
      </c>
      <c r="K15" s="37" t="s">
        <v>46</v>
      </c>
      <c r="L15" s="37" t="s">
        <v>46</v>
      </c>
      <c r="M15" s="37" t="s">
        <v>46</v>
      </c>
      <c r="N15" s="37" t="s">
        <v>46</v>
      </c>
      <c r="O15" s="8"/>
      <c r="Q15" s="5"/>
    </row>
    <row r="16" spans="1:17" ht="46.5" customHeight="1">
      <c r="A16" s="14"/>
      <c r="B16" s="14"/>
      <c r="C16" s="14"/>
      <c r="D16" s="14"/>
      <c r="E16" s="14"/>
      <c r="F16" s="15"/>
      <c r="G16" s="15"/>
      <c r="H16" s="15"/>
      <c r="I16" s="15"/>
      <c r="J16" s="15"/>
      <c r="K16" s="16"/>
      <c r="L16" s="17"/>
      <c r="M16" s="18"/>
      <c r="N16" s="17"/>
      <c r="Q16" s="5"/>
    </row>
    <row r="17" spans="1:11" ht="32.25" customHeight="1">
      <c r="A17" s="11" t="s">
        <v>54</v>
      </c>
      <c r="B17" s="12"/>
      <c r="C17" s="12"/>
      <c r="D17" s="12"/>
      <c r="E17" s="12"/>
    </row>
    <row r="18" spans="1:11" ht="32.25" customHeight="1">
      <c r="A18" s="11" t="s">
        <v>55</v>
      </c>
      <c r="B18" s="12"/>
      <c r="C18" s="12"/>
      <c r="D18" s="12"/>
      <c r="E18" s="12"/>
      <c r="F18" s="2"/>
      <c r="G18" s="2"/>
      <c r="H18" s="2"/>
      <c r="I18" s="2"/>
      <c r="J18" s="2"/>
      <c r="K18" s="2"/>
    </row>
    <row r="19" spans="1:11" ht="32.25" customHeight="1">
      <c r="A19" s="11" t="s">
        <v>56</v>
      </c>
      <c r="B19" s="12"/>
      <c r="C19" s="12"/>
      <c r="D19" s="12"/>
      <c r="E19" s="12"/>
    </row>
    <row r="20" spans="1:11" ht="53.25" hidden="1" customHeight="1"/>
    <row r="21" spans="1:11" ht="67.5" hidden="1" customHeight="1"/>
    <row r="22" spans="1:11" ht="47.25" hidden="1" customHeight="1"/>
    <row r="23" spans="1:11" ht="51" hidden="1" customHeight="1"/>
    <row r="24" spans="1:11" ht="45.75" hidden="1" customHeight="1"/>
    <row r="25" spans="1:11" ht="47.25" hidden="1" customHeight="1"/>
    <row r="26" spans="1:11" ht="0" hidden="1" customHeight="1"/>
  </sheetData>
  <autoFilter ref="A3:N19" xr:uid="{00000000-0009-0000-0000-000000000000}"/>
  <mergeCells count="3">
    <mergeCell ref="A1:N1"/>
    <mergeCell ref="A2:N2"/>
    <mergeCell ref="A11:N11"/>
  </mergeCells>
  <phoneticPr fontId="26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3" t="s">
        <v>57</v>
      </c>
    </row>
    <row r="2" spans="1:1">
      <c r="A2" s="13" t="s">
        <v>58</v>
      </c>
    </row>
    <row r="3" spans="1:1">
      <c r="A3" s="13" t="s">
        <v>59</v>
      </c>
    </row>
    <row r="4" spans="1:1">
      <c r="A4" s="13" t="s">
        <v>60</v>
      </c>
    </row>
    <row r="5" spans="1:1">
      <c r="A5" s="13" t="s">
        <v>61</v>
      </c>
    </row>
    <row r="6" spans="1:1">
      <c r="A6" s="13" t="s">
        <v>62</v>
      </c>
    </row>
    <row r="7" spans="1:1">
      <c r="A7" s="13" t="s">
        <v>63</v>
      </c>
    </row>
    <row r="8" spans="1:1">
      <c r="A8" s="13" t="s">
        <v>64</v>
      </c>
    </row>
    <row r="9" spans="1:1">
      <c r="A9" s="13" t="s">
        <v>65</v>
      </c>
    </row>
    <row r="10" spans="1:1">
      <c r="A10" s="13" t="s">
        <v>66</v>
      </c>
    </row>
    <row r="11" spans="1:1">
      <c r="A11" s="13" t="s">
        <v>67</v>
      </c>
    </row>
    <row r="12" spans="1:1">
      <c r="A12" s="13" t="s">
        <v>68</v>
      </c>
    </row>
    <row r="13" spans="1:1">
      <c r="A13" s="13" t="s">
        <v>69</v>
      </c>
    </row>
    <row r="14" spans="1:1">
      <c r="A14" s="13" t="s">
        <v>70</v>
      </c>
    </row>
    <row r="15" spans="1:1">
      <c r="A15" s="13" t="s">
        <v>71</v>
      </c>
    </row>
    <row r="16" spans="1:1">
      <c r="A16" s="13" t="s">
        <v>72</v>
      </c>
    </row>
    <row r="17" spans="1:1">
      <c r="A17" t="s">
        <v>73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</vt:lpstr>
      <vt:lpstr>Rewitalizacja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dcterms:created xsi:type="dcterms:W3CDTF">2016-04-12T10:40:23Z</dcterms:created>
  <dcterms:modified xsi:type="dcterms:W3CDTF">2025-03-06T14:09:37Z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