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j.nasilowska\Downloads\"/>
    </mc:Choice>
  </mc:AlternateContent>
  <xr:revisionPtr revIDLastSave="0" documentId="13_ncr:1_{0743D896-DDF7-4A41-9596-B6545706A77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5" state="hidden" r:id="rId1"/>
    <sheet name="Załącznik nr 1" sheetId="4" r:id="rId2"/>
    <sheet name="Rewitalizacja" sheetId="3" state="hidden" r:id="rId3"/>
  </sheets>
  <externalReferences>
    <externalReference r:id="rId4"/>
  </externalReferences>
  <definedNames>
    <definedName name="_xlnm._FilterDatabase" localSheetId="1" hidden="1">'Załącznik nr 1'!$A$3:$N$31</definedName>
    <definedName name="IdEksperci">[1]Eksperci!$K$7:$L$400</definedName>
    <definedName name="kat">Sheet1!$A$1:$B$138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_int">[1]Ustawienia!$E$4:$E$10</definedName>
    <definedName name="kurs" localSheetId="1">'Załącznik nr 1'!$E$96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1">'Załącznik nr 1'!$A$1:$O$31</definedName>
    <definedName name="oceny">#REF!</definedName>
    <definedName name="powod_oc">[1]Ustawienia!$B$18:$B$28</definedName>
    <definedName name="projkekty">#REF!</definedName>
    <definedName name="rewitalizacja">Rewitalizacja!$A$1:$A$17</definedName>
    <definedName name="terminUzup">[1]Ustawienia!$C$29</definedName>
    <definedName name="_xlnm.Print_Titles" localSheetId="1">'Załącznik nr 1'!$3:$3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4" l="1"/>
  <c r="J20" i="4"/>
  <c r="G20" i="4"/>
  <c r="F20" i="4"/>
  <c r="L19" i="4"/>
  <c r="H19" i="4"/>
  <c r="L18" i="4"/>
  <c r="H18" i="4"/>
  <c r="L17" i="4"/>
  <c r="H17" i="4"/>
  <c r="L16" i="4"/>
  <c r="H16" i="4"/>
  <c r="L15" i="4"/>
  <c r="H15" i="4"/>
  <c r="L14" i="4"/>
  <c r="H14" i="4"/>
  <c r="L13" i="4"/>
  <c r="H13" i="4"/>
  <c r="L12" i="4"/>
  <c r="H12" i="4"/>
  <c r="L11" i="4"/>
  <c r="H11" i="4"/>
  <c r="G27" i="4"/>
  <c r="I27" i="4"/>
  <c r="F27" i="4"/>
  <c r="L24" i="4" l="1"/>
  <c r="J27" i="4" l="1"/>
  <c r="H26" i="4"/>
  <c r="H25" i="4"/>
  <c r="H24" i="4"/>
  <c r="H6" i="4"/>
  <c r="H7" i="4"/>
  <c r="H8" i="4"/>
  <c r="H9" i="4"/>
  <c r="H10" i="4"/>
  <c r="H5" i="4"/>
  <c r="L5" i="4"/>
  <c r="L6" i="4"/>
  <c r="L7" i="4"/>
  <c r="L8" i="4"/>
  <c r="L9" i="4"/>
  <c r="L10" i="4"/>
  <c r="H20" i="4" l="1"/>
  <c r="H27" i="4"/>
</calcChain>
</file>

<file path=xl/sharedStrings.xml><?xml version="1.0" encoding="utf-8"?>
<sst xmlns="http://schemas.openxmlformats.org/spreadsheetml/2006/main" count="445" uniqueCount="256">
  <si>
    <t>FEMA.01.01-IP.01-03BI/24</t>
  </si>
  <si>
    <t>010</t>
  </si>
  <si>
    <t>FEMA.01.01-IP.01-03BT/24</t>
  </si>
  <si>
    <t>011</t>
  </si>
  <si>
    <t>FEMA.01.01-IP.01-03CT/24</t>
  </si>
  <si>
    <t>FEMA.01.01-IP.01-03E6/24</t>
  </si>
  <si>
    <t>FEMA.01.01-IP.01-03EY/24</t>
  </si>
  <si>
    <t>FEMA.01.01-IP.01-03FA/24</t>
  </si>
  <si>
    <t>FEMA.01.01-IP.01-03G2/24</t>
  </si>
  <si>
    <t>FEMA.01.01-IP.01-03HE/24</t>
  </si>
  <si>
    <t>FEMA.01.01-IP.01-03IY/24</t>
  </si>
  <si>
    <t>FEMA.01.01-IP.01-03J9/24</t>
  </si>
  <si>
    <t>009</t>
  </si>
  <si>
    <t>FEMA.01.01-IP.01-03KH/24</t>
  </si>
  <si>
    <t>FEMA.01.01-IP.01-03MY/24</t>
  </si>
  <si>
    <t>FEMA.01.01-IP.01-03O3/24</t>
  </si>
  <si>
    <t>FEMA.01.01-IP.01-03OJ/24</t>
  </si>
  <si>
    <t>FEMA.01.01-IP.01-03OL/24</t>
  </si>
  <si>
    <t>FEMA.01.01-IP.01-03OW/24</t>
  </si>
  <si>
    <t>FEMA.01.01-IP.01-03QD/24</t>
  </si>
  <si>
    <t>FEMA.01.01-IP.01-03SX/24</t>
  </si>
  <si>
    <t>FEMA.01.01-IP.01-03SZ/24</t>
  </si>
  <si>
    <t>FEMA.01.01-IP.01-03TC/24</t>
  </si>
  <si>
    <t>FEMA.01.01-IP.01-03TQ/24</t>
  </si>
  <si>
    <t>FEMA.01.01-IP.01-03TY/24</t>
  </si>
  <si>
    <t>FEMA.01.01-IP.01-03U0/24</t>
  </si>
  <si>
    <t>FEMA.01.01-IP.01-03U6/24</t>
  </si>
  <si>
    <t>FEMA.01.01-IP.01-03U8/24</t>
  </si>
  <si>
    <t>FEMA.01.01-IP.01-03UF/24</t>
  </si>
  <si>
    <t>FEMA.01.01-IP.01-03UG/24</t>
  </si>
  <si>
    <t>FEMA.01.01-IP.01-03UM/24</t>
  </si>
  <si>
    <t>FEMA.01.01-IP.01-03UQ/24</t>
  </si>
  <si>
    <t>FEMA.01.01-IP.01-03VU/24</t>
  </si>
  <si>
    <t>FEMA.01.01-IP.01-03WD/24</t>
  </si>
  <si>
    <t>FEMA.01.01-IP.01-03WW/24</t>
  </si>
  <si>
    <t>FEMA.01.01-IP.01-03XV/24</t>
  </si>
  <si>
    <t>FEMA.01.01-IP.01-03YN/24</t>
  </si>
  <si>
    <t>FEMA.01.01-IP.01-03Z9/24</t>
  </si>
  <si>
    <t>FEMA.01.01-IP.01-03ZK/24</t>
  </si>
  <si>
    <t>FEMA.01.01-IP.01-03ZX/24</t>
  </si>
  <si>
    <t>FEMA.01.01-IP.01-040O/24</t>
  </si>
  <si>
    <t>FEMA.01.01-IP.01-040X/24</t>
  </si>
  <si>
    <t>FEMA.01.01-IP.01-040Y/24</t>
  </si>
  <si>
    <t>FEMA.01.01-IP.01-0416/24</t>
  </si>
  <si>
    <t>FEMA.01.01-IP.01-041Y/24</t>
  </si>
  <si>
    <t>FEMA.01.01-IP.01-042C/24</t>
  </si>
  <si>
    <t>FEMA.01.01-IP.01-042M/24</t>
  </si>
  <si>
    <t>FEMA.01.01-IP.01-042S/24</t>
  </si>
  <si>
    <t>FEMA.01.01-IP.01-042V/24</t>
  </si>
  <si>
    <t>FEMA.01.01-IP.01-043F/24</t>
  </si>
  <si>
    <t>FEMA.01.01-IP.01-043P/24</t>
  </si>
  <si>
    <t>FEMA.01.01-IP.01-0442/24</t>
  </si>
  <si>
    <t>FEMA.01.01-IP.01-044A/24</t>
  </si>
  <si>
    <t>FEMA.01.01-IP.01-044D/24</t>
  </si>
  <si>
    <t>FEMA.01.01-IP.01-044N/24</t>
  </si>
  <si>
    <t>FEMA.01.01-IP.01-0450/24</t>
  </si>
  <si>
    <t>FEMA.01.01-IP.01-0456/24</t>
  </si>
  <si>
    <t>FEMA.01.01-IP.01-045C/24</t>
  </si>
  <si>
    <t>FEMA.01.01-IP.01-045H/24</t>
  </si>
  <si>
    <t>FEMA.01.01-IP.01-045I/24</t>
  </si>
  <si>
    <t>FEMA.01.01-IP.01-0462/24</t>
  </si>
  <si>
    <t>FEMA.01.01-IP.01-046B/24</t>
  </si>
  <si>
    <t>FEMA.01.01-IP.01-046I/24</t>
  </si>
  <si>
    <t>FEMA.01.01-IP.01-046K/24</t>
  </si>
  <si>
    <t>FEMA.01.01-IP.01-046O/24</t>
  </si>
  <si>
    <t>FEMA.01.01-IP.01-046X/24</t>
  </si>
  <si>
    <t>FEMA.01.01-IP.01-0472/24</t>
  </si>
  <si>
    <t/>
  </si>
  <si>
    <t>FEMA.01.01-IP.01-0473/24</t>
  </si>
  <si>
    <t>FEMA.01.01-IP.01-047B/24</t>
  </si>
  <si>
    <t>FEMA.01.01-IP.01-047C/24</t>
  </si>
  <si>
    <t>FEMA.01.01-IP.01-047H/24</t>
  </si>
  <si>
    <t>FEMA.01.01-IP.01-047J/24</t>
  </si>
  <si>
    <t>FEMA.01.01-IP.01-047S/24</t>
  </si>
  <si>
    <t>FEMA.01.01-IP.01-047Y/24</t>
  </si>
  <si>
    <t>FEMA.01.01-IP.01-047Z/24</t>
  </si>
  <si>
    <t>FEMA.01.01-IP.01-0480/24</t>
  </si>
  <si>
    <t>FEMA.01.01-IP.01-0482/24</t>
  </si>
  <si>
    <t>FEMA.01.01-IP.01-0483/24</t>
  </si>
  <si>
    <t>FEMA.01.01-IP.01-0485/24</t>
  </si>
  <si>
    <t>FEMA.01.01-IP.01-048A/24</t>
  </si>
  <si>
    <t>FEMA.01.01-IP.01-0492/24</t>
  </si>
  <si>
    <t>FEMA.01.01-IP.01-0495/24</t>
  </si>
  <si>
    <t>FEMA.01.01-IP.01-0496/24</t>
  </si>
  <si>
    <t>FEMA.01.01-IP.01-049W/24</t>
  </si>
  <si>
    <t>FEMA.01.01-IP.01-04A3/24</t>
  </si>
  <si>
    <t>FEMA.01.01-IP.01-04A4/24</t>
  </si>
  <si>
    <t>FEMA.01.01-IP.01-04A5/24</t>
  </si>
  <si>
    <t>FEMA.01.01-IP.01-04AD/24</t>
  </si>
  <si>
    <t>FEMA.01.01-IP.01-04AL/24</t>
  </si>
  <si>
    <t>FEMA.01.01-IP.01-04BD/24</t>
  </si>
  <si>
    <t>FEMA.01.01-IP.01-04BQ/24</t>
  </si>
  <si>
    <t>FEMA.01.01-IP.01-04BR/24</t>
  </si>
  <si>
    <t>FEMA.01.01-IP.01-04C5/24</t>
  </si>
  <si>
    <t>FEMA.01.01-IP.01-04FT/24</t>
  </si>
  <si>
    <t>FEMA.01.01-IP.01-04OX/24</t>
  </si>
  <si>
    <t>FEMA.01.01-IP.01-04P9/24</t>
  </si>
  <si>
    <t>FEMA.01.01-IP.01-04Q3/24</t>
  </si>
  <si>
    <t>FEMA.01.01-IP.01-04Q9/24</t>
  </si>
  <si>
    <t>FEMA.01.01-IP.01-04RJ/24</t>
  </si>
  <si>
    <t>FEMA.01.01-IP.01-04SE/24</t>
  </si>
  <si>
    <t>FEMA.01.01-IP.01-04T0/24</t>
  </si>
  <si>
    <t>FEMA.01.01-IP.01-04T1/24</t>
  </si>
  <si>
    <t>FEMA.01.01-IP.01-04U7/24</t>
  </si>
  <si>
    <t>FEMA.01.01-IP.01-04VB/24</t>
  </si>
  <si>
    <t>FEMA.01.01-IP.01-04WK/24</t>
  </si>
  <si>
    <t>FEMA.01.01-IP.01-04WN/24</t>
  </si>
  <si>
    <t>FEMA.01.01-IP.01-04X7/24</t>
  </si>
  <si>
    <t>FEMA.01.01-IP.01-04XI/24</t>
  </si>
  <si>
    <t>FEMA.01.01-IP.01-04XK/24</t>
  </si>
  <si>
    <t>FEMA.01.01-IP.01-04ZN/24</t>
  </si>
  <si>
    <t>FEMA.01.01-IP.01-050A/24</t>
  </si>
  <si>
    <t>FEMA.01.01-IP.01-050E/24</t>
  </si>
  <si>
    <t>FEMA.01.01-IP.01-0513/24</t>
  </si>
  <si>
    <t>FEMA.01.01-IP.01-051R/24</t>
  </si>
  <si>
    <t>FEMA.01.01-IP.01-051T/24</t>
  </si>
  <si>
    <t>FEMA.01.01-IP.01-052M/24</t>
  </si>
  <si>
    <t>FEMA.01.01-IP.01-053L/24</t>
  </si>
  <si>
    <t>FEMA.01.01-IP.01-053X/24</t>
  </si>
  <si>
    <t>FEMA.01.01-IP.01-054E/24</t>
  </si>
  <si>
    <t>FEMA.01.01-IP.01-054K/24</t>
  </si>
  <si>
    <t>FEMA.01.01-IP.01-054P/24</t>
  </si>
  <si>
    <t>FEMA.01.01-IP.01-0552/24</t>
  </si>
  <si>
    <t>FEMA.01.01-IP.01-055M/24</t>
  </si>
  <si>
    <t>FEMA.01.01-IP.01-055N/24</t>
  </si>
  <si>
    <t>FEMA.01.01-IP.01-055P/24</t>
  </si>
  <si>
    <t>FEMA.01.01-IP.01-055S/24</t>
  </si>
  <si>
    <t>FEMA.01.01-IP.01-055Y/24</t>
  </si>
  <si>
    <t>FEMA.01.01-IP.01-056I/24</t>
  </si>
  <si>
    <t>FEMA.01.01-IP.01-056J/24</t>
  </si>
  <si>
    <t>FEMA.01.01-IP.01-056M/24</t>
  </si>
  <si>
    <t>FEMA.01.01-IP.01-056P/24</t>
  </si>
  <si>
    <t>FEMA.01.01-IP.01-0571/24</t>
  </si>
  <si>
    <t>FEMA.01.01-IP.01-0578/24</t>
  </si>
  <si>
    <t>FEMA.01.01-IP.01-057B/24</t>
  </si>
  <si>
    <t>FEMA.01.01-IP.01-057D/24</t>
  </si>
  <si>
    <t>FEMA.01.01-IP.01-057E/24</t>
  </si>
  <si>
    <t>FEMA.01.01-IP.01-0580/24</t>
  </si>
  <si>
    <t>FEMA.01.01-IP.01-058B/24</t>
  </si>
  <si>
    <t>FEMA.01.01-IP.01-058G/24</t>
  </si>
  <si>
    <t>FEMA.01.01-IP.01-058X/24</t>
  </si>
  <si>
    <t>FEMA.01.01-IP.01-0596/24</t>
  </si>
  <si>
    <t>Wyniki oceny projektów, złożonych w ramach naboru konkurencyjnego nr  FEMA.05.03-IP.01-044/24, Priorytet V Fundusze Europejskie dla wyższej jakości życia na Mazowszu dla Działania 5.3 Infrastruktura w edukacji zawodowej, typ projektów Rozwój nowoczesnej infrastruktury w zakresie edukacji zawodowej Funduszy Europejskich dla Mazowsza 2021-2027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</si>
  <si>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</si>
  <si>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</si>
  <si>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</si>
  <si>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</si>
  <si>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</si>
  <si>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</si>
  <si>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</si>
  <si>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</si>
  <si>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</si>
  <si>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</si>
  <si>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</si>
  <si>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</si>
  <si>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</si>
  <si>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</si>
  <si>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</si>
  <si>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</si>
  <si>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</si>
  <si>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FEMA.05.03-IP.01-0577/24</t>
  </si>
  <si>
    <t>Gmina Miasta Radomia</t>
  </si>
  <si>
    <t>Rozwój nowoczesnej infrastruktury w zakresie edukacji zawodowej w Radomiu w celu wzmocnienia jakości i konkurencyjności kształcenia zawodowego</t>
  </si>
  <si>
    <t>2</t>
  </si>
  <si>
    <t>FEMA.05.03-IP.01-05XN/24</t>
  </si>
  <si>
    <t>Powiat Przysuski</t>
  </si>
  <si>
    <t>Modernizacja infrastruktury dydaktycznej ZS nr 2 w Przysusze - inwestycja w sukces uczniów</t>
  </si>
  <si>
    <t>3</t>
  </si>
  <si>
    <t>FEMA.05.03-IP.01-05SJ/24</t>
  </si>
  <si>
    <t>Powiat Żuromiński</t>
  </si>
  <si>
    <t>Podniesienie jakości kształcenia zawodowego w powiecie żuromińskim poprzez modernizację i rozwój infrastruktury techniczno-dydaktycznej szkolnictwa branżowego.</t>
  </si>
  <si>
    <t>4</t>
  </si>
  <si>
    <t>FEMA.05.03-IP.01-0694/24</t>
  </si>
  <si>
    <t>Powiat Przasnyski</t>
  </si>
  <si>
    <t>Modernizacja bazy techniczno – dydaktycznej szkół kształcenia zawodowego prowadzonych przez Powiat Przasnyski</t>
  </si>
  <si>
    <t>5</t>
  </si>
  <si>
    <t>FEMA.05.03-IP.01-05VA/24</t>
  </si>
  <si>
    <t>Powiat Płocki</t>
  </si>
  <si>
    <t>Nowoczesna infrastruktura w edukacji zawodowej w powiecie płockim</t>
  </si>
  <si>
    <t>6</t>
  </si>
  <si>
    <t>FEMA.05.03-IP.01-065P/24</t>
  </si>
  <si>
    <t>Powiat Płoński</t>
  </si>
  <si>
    <t>Rozwój nowoczesnej infrastruktury w zakresie edukacji zawodowej w Centrum Kształcenia Zawodowego Nr 1 w Płońsku</t>
  </si>
  <si>
    <t>7</t>
  </si>
  <si>
    <t>FEMA.05.03-IP.01-05QO/24</t>
  </si>
  <si>
    <t>Gmina - Miasto Płock</t>
  </si>
  <si>
    <t>Rozwój infrastruktury edukacji zawodowej w Zespole Szkół Technicznych w Płocku</t>
  </si>
  <si>
    <t>Projekt kierowany do dofinansowania</t>
  </si>
  <si>
    <t>8</t>
  </si>
  <si>
    <t>FEMA.05.03-IP.01-05RE/24</t>
  </si>
  <si>
    <t>Miasto Siedlce</t>
  </si>
  <si>
    <t>Rozwój nowoczesnej infrastruktury w zakresie edukacji zawodowej w Siedlcach</t>
  </si>
  <si>
    <t>9</t>
  </si>
  <si>
    <t>FEMA.05.03-IP.01-065O/24</t>
  </si>
  <si>
    <t>Województwo Mazowieckie</t>
  </si>
  <si>
    <t>Wsparcie poprawy warunków nauczania w Zespole Szkół Drzewnych i Leśnych im. Jana Kochanowskiego w Garbatce-Letnisku poprzez zakup wyposażenia do pracowni praktycznej nauki zawodu oraz dostosowania infrastruktury technicznej do prawidłowego funkcjonowania maszyn i urządzeń wykorzystywanych w kształceniu zawodowym.</t>
  </si>
  <si>
    <t>10</t>
  </si>
  <si>
    <t>FEMA.05.03-IP.01-05US/24</t>
  </si>
  <si>
    <t>Miasto Ostrołęka</t>
  </si>
  <si>
    <t>Modernizacja infrastruktury edukacyjnej szkół zawodowych  Miasta Ostrołęka</t>
  </si>
  <si>
    <t>11</t>
  </si>
  <si>
    <t>FEMA.05.03-IP.01-05VR/24</t>
  </si>
  <si>
    <t>Powiat Wyszkowski</t>
  </si>
  <si>
    <t>Rozwój nowoczesnej infrastruktury w zakresie edukacji zawodowej w Powiecie Wyszkowskim</t>
  </si>
  <si>
    <t>12</t>
  </si>
  <si>
    <t>FEMA.05.03-IP.01-05XZ/24</t>
  </si>
  <si>
    <t>Powiat Makowski</t>
  </si>
  <si>
    <t>Rozwój nowoczesnego szkolnictwa zawodowego w szkołach prowadzonych przez Powiat Makowski</t>
  </si>
  <si>
    <t>13</t>
  </si>
  <si>
    <t>FEMA.05.03-IP.01-05RZ/24</t>
  </si>
  <si>
    <t>POWIAT GARWOLIŃSKI</t>
  </si>
  <si>
    <t>Modernizacja infrastruktury dydaktycznej szkół prowadzących kształcenie zawodowe na terenie Powiatu Garwolińskiego</t>
  </si>
  <si>
    <t>14</t>
  </si>
  <si>
    <t>FEMA.05.03-IP.01-069J/24</t>
  </si>
  <si>
    <t>Powiat Węgrowski</t>
  </si>
  <si>
    <t>Rozwój edukacji zawodowej w powiecie węgrowskim</t>
  </si>
  <si>
    <t>15</t>
  </si>
  <si>
    <t>FEMA.05.03-IP.01-05XF/24</t>
  </si>
  <si>
    <t>Powiat Żyrardowski</t>
  </si>
  <si>
    <t>Rozwój nowoczesnej infrastruktury w zakresie  edukacji zawodowej w szkołach prowadzonych przez Powiat Żyrardowski</t>
  </si>
  <si>
    <t>SUMA:</t>
  </si>
  <si>
    <t>Projekty, które nie spełniły kryteriów wyboru projektów lub nie uzyskały wymaganej liczby punktów</t>
  </si>
  <si>
    <t>16</t>
  </si>
  <si>
    <t>FEMA.05.03-IP.01-069N/24</t>
  </si>
  <si>
    <t>Powiat Łosicki</t>
  </si>
  <si>
    <t>Adaptacja i wyposażenie pomieszczeń Technikum żywienia i usług gastronomicznych</t>
  </si>
  <si>
    <t>negatywna ocena szczegółowa</t>
  </si>
  <si>
    <t>17</t>
  </si>
  <si>
    <t>FEMA.05.03-IP.01-05VZ/24</t>
  </si>
  <si>
    <t>Muzułmańskie Stowarzyszenie Kształtowania Kulturalnego</t>
  </si>
  <si>
    <t>Modernizacja przestrzeni naukowej w Ośrodku Kultury Muzułmańskiej w Warszawie.</t>
  </si>
  <si>
    <t>negatywna ocena formalna</t>
  </si>
  <si>
    <t>18</t>
  </si>
  <si>
    <t>FEMA.05.03-IP.01-05QA/24</t>
  </si>
  <si>
    <t>Zespół Szkół Drzewnych i Leśnych im. Jana Kochanowskiego w Garbatce-Letnisku</t>
  </si>
  <si>
    <t>wycofany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</si>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</sst>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_ ;\-#,##0.00\ 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22"/>
      <color theme="1"/>
      <name val="Arial"/>
      <family val="2"/>
      <charset val="238"/>
    </font>
    <font>
      <b/>
      <sz val="24"/>
      <color theme="1"/>
      <name val="Arial Bold"/>
      <charset val="238"/>
    </font>
    <font>
      <b/>
      <sz val="22"/>
      <color theme="1"/>
      <name val="Arial Bold"/>
      <charset val="238"/>
    </font>
    <font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rgb="FF000000"/>
      <name val="Arial"/>
      <family val="2"/>
      <charset val="238"/>
    </font>
    <font>
      <sz val="24"/>
      <name val="Arial"/>
      <family val="2"/>
      <charset val="238"/>
    </font>
    <font>
      <sz val="2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8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</cellStyleXfs>
  <cellXfs count="71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164" fontId="19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10" fontId="19" fillId="0" borderId="0" xfId="0" applyNumberFormat="1" applyFont="1"/>
    <xf numFmtId="0" fontId="0" fillId="34" borderId="0" xfId="0" applyFill="1"/>
    <xf numFmtId="49" fontId="21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0" fillId="33" borderId="14" xfId="0" applyFont="1" applyFill="1" applyBorder="1" applyAlignment="1">
      <alignment horizontal="center" vertical="center" wrapText="1"/>
    </xf>
    <xf numFmtId="0" fontId="25" fillId="0" borderId="0" xfId="47"/>
    <xf numFmtId="0" fontId="26" fillId="36" borderId="18" xfId="47" applyFont="1" applyFill="1" applyBorder="1" applyAlignment="1">
      <alignment horizontal="left" vertical="top" wrapText="1"/>
    </xf>
    <xf numFmtId="0" fontId="25" fillId="36" borderId="18" xfId="47" applyFill="1" applyBorder="1" applyAlignment="1">
      <alignment horizontal="left" vertical="top" wrapText="1"/>
    </xf>
    <xf numFmtId="0" fontId="29" fillId="33" borderId="10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49" fontId="30" fillId="35" borderId="10" xfId="0" applyNumberFormat="1" applyFont="1" applyFill="1" applyBorder="1" applyAlignment="1">
      <alignment horizontal="center" vertical="center"/>
    </xf>
    <xf numFmtId="49" fontId="30" fillId="35" borderId="10" xfId="0" applyNumberFormat="1" applyFont="1" applyFill="1" applyBorder="1" applyAlignment="1">
      <alignment horizontal="center" vertical="center" wrapText="1"/>
    </xf>
    <xf numFmtId="4" fontId="30" fillId="35" borderId="10" xfId="0" applyNumberFormat="1" applyFont="1" applyFill="1" applyBorder="1" applyAlignment="1">
      <alignment vertical="center"/>
    </xf>
    <xf numFmtId="2" fontId="30" fillId="35" borderId="10" xfId="0" applyNumberFormat="1" applyFont="1" applyFill="1" applyBorder="1" applyAlignment="1">
      <alignment horizontal="center" vertical="center"/>
    </xf>
    <xf numFmtId="10" fontId="30" fillId="35" borderId="10" xfId="1" applyNumberFormat="1" applyFont="1" applyFill="1" applyBorder="1" applyAlignment="1">
      <alignment horizontal="center" vertical="center"/>
    </xf>
    <xf numFmtId="1" fontId="30" fillId="35" borderId="10" xfId="0" applyNumberFormat="1" applyFont="1" applyFill="1" applyBorder="1" applyAlignment="1">
      <alignment horizontal="center" vertical="center"/>
    </xf>
    <xf numFmtId="4" fontId="31" fillId="35" borderId="10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 wrapText="1"/>
    </xf>
    <xf numFmtId="4" fontId="30" fillId="0" borderId="10" xfId="0" applyNumberFormat="1" applyFont="1" applyBorder="1" applyAlignment="1">
      <alignment vertical="center"/>
    </xf>
    <xf numFmtId="4" fontId="30" fillId="37" borderId="10" xfId="0" applyNumberFormat="1" applyFont="1" applyFill="1" applyBorder="1" applyAlignment="1">
      <alignment vertical="center"/>
    </xf>
    <xf numFmtId="2" fontId="30" fillId="0" borderId="10" xfId="0" applyNumberFormat="1" applyFont="1" applyBorder="1" applyAlignment="1">
      <alignment horizontal="center" vertical="center"/>
    </xf>
    <xf numFmtId="10" fontId="30" fillId="37" borderId="10" xfId="1" applyNumberFormat="1" applyFont="1" applyFill="1" applyBorder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4" fontId="31" fillId="0" borderId="10" xfId="0" applyNumberFormat="1" applyFont="1" applyBorder="1" applyAlignment="1">
      <alignment horizontal="center" vertical="center" wrapText="1"/>
    </xf>
    <xf numFmtId="0" fontId="32" fillId="38" borderId="10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49" fontId="33" fillId="35" borderId="10" xfId="0" applyNumberFormat="1" applyFont="1" applyFill="1" applyBorder="1" applyAlignment="1">
      <alignment horizontal="center" vertical="center"/>
    </xf>
    <xf numFmtId="0" fontId="30" fillId="35" borderId="12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left" vertical="center" wrapText="1"/>
    </xf>
    <xf numFmtId="0" fontId="30" fillId="35" borderId="14" xfId="0" applyFont="1" applyFill="1" applyBorder="1" applyAlignment="1">
      <alignment horizontal="center" vertical="center" wrapText="1"/>
    </xf>
    <xf numFmtId="165" fontId="30" fillId="35" borderId="10" xfId="0" applyNumberFormat="1" applyFont="1" applyFill="1" applyBorder="1" applyAlignment="1">
      <alignment vertical="center"/>
    </xf>
    <xf numFmtId="3" fontId="30" fillId="35" borderId="10" xfId="0" applyNumberFormat="1" applyFont="1" applyFill="1" applyBorder="1" applyAlignment="1">
      <alignment horizontal="center" vertical="center" wrapText="1"/>
    </xf>
    <xf numFmtId="4" fontId="30" fillId="35" borderId="10" xfId="0" applyNumberFormat="1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center" vertical="center" wrapText="1"/>
    </xf>
    <xf numFmtId="165" fontId="30" fillId="0" borderId="10" xfId="0" applyNumberFormat="1" applyFont="1" applyBorder="1" applyAlignment="1">
      <alignment vertical="center"/>
    </xf>
    <xf numFmtId="10" fontId="30" fillId="0" borderId="10" xfId="1" applyNumberFormat="1" applyFont="1" applyFill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 wrapText="1"/>
    </xf>
    <xf numFmtId="4" fontId="30" fillId="0" borderId="10" xfId="0" applyNumberFormat="1" applyFont="1" applyBorder="1" applyAlignment="1">
      <alignment horizontal="center" vertical="center" wrapText="1"/>
    </xf>
    <xf numFmtId="0" fontId="34" fillId="0" borderId="0" xfId="0" applyFont="1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27" fillId="33" borderId="10" xfId="0" applyFont="1" applyFill="1" applyBorder="1" applyAlignment="1">
      <alignment horizontal="center" vertical="center" wrapText="1"/>
    </xf>
    <xf numFmtId="49" fontId="27" fillId="33" borderId="16" xfId="0" applyNumberFormat="1" applyFont="1" applyFill="1" applyBorder="1" applyAlignment="1">
      <alignment horizontal="center" vertical="center"/>
    </xf>
    <xf numFmtId="49" fontId="27" fillId="33" borderId="17" xfId="0" applyNumberFormat="1" applyFont="1" applyFill="1" applyBorder="1" applyAlignment="1">
      <alignment horizontal="center" vertical="center"/>
    </xf>
    <xf numFmtId="49" fontId="27" fillId="33" borderId="0" xfId="0" applyNumberFormat="1" applyFont="1" applyFill="1" applyAlignment="1">
      <alignment horizontal="center" vertical="center"/>
    </xf>
    <xf numFmtId="49" fontId="27" fillId="33" borderId="10" xfId="0" applyNumberFormat="1" applyFont="1" applyFill="1" applyBorder="1" applyAlignment="1">
      <alignment horizontal="center" vertical="center"/>
    </xf>
    <xf numFmtId="49" fontId="27" fillId="33" borderId="15" xfId="0" applyNumberFormat="1" applyFont="1" applyFill="1" applyBorder="1" applyAlignment="1">
      <alignment horizontal="center" vertical="center"/>
    </xf>
    <xf numFmtId="4" fontId="30" fillId="0" borderId="10" xfId="0" applyNumberFormat="1" applyFont="1" applyBorder="1" applyAlignment="1">
      <alignment horizontal="right" vertical="center"/>
    </xf>
    <xf numFmtId="49" fontId="30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30" fillId="0" borderId="12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/>
    </xf>
  </cellXfs>
  <cellStyles count="48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https://mjwpu365-my.sharepoint.com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A1B0-DBE9-4095-9B08-66FA505AEAD0}">
  <dimension ref="A1:B138"/>
  <sheetViews>
    <sheetView showGridLines="0" topLeftCell="G15" workbookViewId="0">
      <selection activeCell="G15" sqref="G15"/>
    </sheetView>
  </sheetViews>
  <sheetFormatPr defaultColWidth="9" defaultRowHeight="15"/>
  <cols>
    <col min="1" max="1" width="18.375" style="15" customWidth="1"/>
    <col min="2" max="2" width="27.875" style="15" customWidth="1"/>
    <col min="3" max="3" width="6" style="15" customWidth="1"/>
    <col min="4" max="16384" width="9" style="15"/>
  </cols>
  <sheetData>
    <row r="1" spans="1:2">
      <c r="A1" s="16" t="s">
        <v>0</v>
      </c>
      <c r="B1" s="16" t="s">
        <v>1</v>
      </c>
    </row>
    <row r="2" spans="1:2">
      <c r="A2" s="16" t="s">
        <v>2</v>
      </c>
      <c r="B2" s="16" t="s">
        <v>3</v>
      </c>
    </row>
    <row r="3" spans="1:2">
      <c r="A3" s="16" t="s">
        <v>4</v>
      </c>
      <c r="B3" s="16" t="s">
        <v>1</v>
      </c>
    </row>
    <row r="4" spans="1:2">
      <c r="A4" s="16" t="s">
        <v>5</v>
      </c>
      <c r="B4" s="16" t="s">
        <v>1</v>
      </c>
    </row>
    <row r="5" spans="1:2">
      <c r="A5" s="16" t="s">
        <v>6</v>
      </c>
      <c r="B5" s="16" t="s">
        <v>1</v>
      </c>
    </row>
    <row r="6" spans="1:2">
      <c r="A6" s="16" t="s">
        <v>7</v>
      </c>
      <c r="B6" s="16" t="s">
        <v>1</v>
      </c>
    </row>
    <row r="7" spans="1:2">
      <c r="A7" s="16" t="s">
        <v>8</v>
      </c>
      <c r="B7" s="16" t="s">
        <v>1</v>
      </c>
    </row>
    <row r="8" spans="1:2">
      <c r="A8" s="16" t="s">
        <v>9</v>
      </c>
      <c r="B8" s="16" t="s">
        <v>1</v>
      </c>
    </row>
    <row r="9" spans="1:2">
      <c r="A9" s="16" t="s">
        <v>10</v>
      </c>
      <c r="B9" s="16" t="s">
        <v>1</v>
      </c>
    </row>
    <row r="10" spans="1:2">
      <c r="A10" s="16" t="s">
        <v>11</v>
      </c>
      <c r="B10" s="16" t="s">
        <v>12</v>
      </c>
    </row>
    <row r="11" spans="1:2">
      <c r="A11" s="16" t="s">
        <v>13</v>
      </c>
      <c r="B11" s="16" t="s">
        <v>1</v>
      </c>
    </row>
    <row r="12" spans="1:2">
      <c r="A12" s="16" t="s">
        <v>14</v>
      </c>
      <c r="B12" s="16" t="s">
        <v>1</v>
      </c>
    </row>
    <row r="13" spans="1:2">
      <c r="A13" s="16" t="s">
        <v>15</v>
      </c>
      <c r="B13" s="16" t="s">
        <v>1</v>
      </c>
    </row>
    <row r="14" spans="1:2">
      <c r="A14" s="16" t="s">
        <v>16</v>
      </c>
      <c r="B14" s="16" t="s">
        <v>1</v>
      </c>
    </row>
    <row r="15" spans="1:2">
      <c r="A15" s="16" t="s">
        <v>17</v>
      </c>
      <c r="B15" s="16" t="s">
        <v>3</v>
      </c>
    </row>
    <row r="16" spans="1:2">
      <c r="A16" s="16" t="s">
        <v>18</v>
      </c>
      <c r="B16" s="16" t="s">
        <v>1</v>
      </c>
    </row>
    <row r="17" spans="1:2">
      <c r="A17" s="16" t="s">
        <v>19</v>
      </c>
      <c r="B17" s="16" t="s">
        <v>12</v>
      </c>
    </row>
    <row r="18" spans="1:2">
      <c r="A18" s="16" t="s">
        <v>20</v>
      </c>
      <c r="B18" s="16" t="s">
        <v>1</v>
      </c>
    </row>
    <row r="19" spans="1:2">
      <c r="A19" s="16" t="s">
        <v>21</v>
      </c>
      <c r="B19" s="16" t="s">
        <v>1</v>
      </c>
    </row>
    <row r="20" spans="1:2">
      <c r="A20" s="16" t="s">
        <v>22</v>
      </c>
      <c r="B20" s="16" t="s">
        <v>1</v>
      </c>
    </row>
    <row r="21" spans="1:2">
      <c r="A21" s="16" t="s">
        <v>23</v>
      </c>
      <c r="B21" s="16" t="s">
        <v>1</v>
      </c>
    </row>
    <row r="22" spans="1:2">
      <c r="A22" s="16" t="s">
        <v>24</v>
      </c>
      <c r="B22" s="16" t="s">
        <v>1</v>
      </c>
    </row>
    <row r="23" spans="1:2">
      <c r="A23" s="16" t="s">
        <v>25</v>
      </c>
      <c r="B23" s="16" t="s">
        <v>1</v>
      </c>
    </row>
    <row r="24" spans="1:2">
      <c r="A24" s="16" t="s">
        <v>26</v>
      </c>
      <c r="B24" s="16" t="s">
        <v>12</v>
      </c>
    </row>
    <row r="25" spans="1:2">
      <c r="A25" s="16" t="s">
        <v>27</v>
      </c>
      <c r="B25" s="16" t="s">
        <v>3</v>
      </c>
    </row>
    <row r="26" spans="1:2">
      <c r="A26" s="16" t="s">
        <v>28</v>
      </c>
      <c r="B26" s="16" t="s">
        <v>12</v>
      </c>
    </row>
    <row r="27" spans="1:2">
      <c r="A27" s="16" t="s">
        <v>29</v>
      </c>
      <c r="B27" s="16" t="s">
        <v>1</v>
      </c>
    </row>
    <row r="28" spans="1:2">
      <c r="A28" s="16" t="s">
        <v>30</v>
      </c>
      <c r="B28" s="16" t="s">
        <v>12</v>
      </c>
    </row>
    <row r="29" spans="1:2">
      <c r="A29" s="16" t="s">
        <v>31</v>
      </c>
      <c r="B29" s="16" t="s">
        <v>1</v>
      </c>
    </row>
    <row r="30" spans="1:2">
      <c r="A30" s="16" t="s">
        <v>32</v>
      </c>
      <c r="B30" s="16" t="s">
        <v>1</v>
      </c>
    </row>
    <row r="31" spans="1:2">
      <c r="A31" s="16" t="s">
        <v>33</v>
      </c>
      <c r="B31" s="16" t="s">
        <v>12</v>
      </c>
    </row>
    <row r="32" spans="1:2">
      <c r="A32" s="16" t="s">
        <v>34</v>
      </c>
      <c r="B32" s="16" t="s">
        <v>1</v>
      </c>
    </row>
    <row r="33" spans="1:2">
      <c r="A33" s="16" t="s">
        <v>35</v>
      </c>
      <c r="B33" s="16" t="s">
        <v>1</v>
      </c>
    </row>
    <row r="34" spans="1:2">
      <c r="A34" s="16" t="s">
        <v>36</v>
      </c>
      <c r="B34" s="16" t="s">
        <v>1</v>
      </c>
    </row>
    <row r="35" spans="1:2">
      <c r="A35" s="16" t="s">
        <v>37</v>
      </c>
      <c r="B35" s="16" t="s">
        <v>1</v>
      </c>
    </row>
    <row r="36" spans="1:2">
      <c r="A36" s="16" t="s">
        <v>38</v>
      </c>
      <c r="B36" s="16" t="s">
        <v>3</v>
      </c>
    </row>
    <row r="37" spans="1:2">
      <c r="A37" s="16" t="s">
        <v>39</v>
      </c>
      <c r="B37" s="16" t="s">
        <v>3</v>
      </c>
    </row>
    <row r="38" spans="1:2">
      <c r="A38" s="16" t="s">
        <v>40</v>
      </c>
      <c r="B38" s="16" t="s">
        <v>12</v>
      </c>
    </row>
    <row r="39" spans="1:2">
      <c r="A39" s="16" t="s">
        <v>41</v>
      </c>
      <c r="B39" s="16" t="s">
        <v>1</v>
      </c>
    </row>
    <row r="40" spans="1:2">
      <c r="A40" s="16" t="s">
        <v>42</v>
      </c>
      <c r="B40" s="16" t="s">
        <v>1</v>
      </c>
    </row>
    <row r="41" spans="1:2">
      <c r="A41" s="16" t="s">
        <v>43</v>
      </c>
      <c r="B41" s="16" t="s">
        <v>12</v>
      </c>
    </row>
    <row r="42" spans="1:2">
      <c r="A42" s="16" t="s">
        <v>44</v>
      </c>
      <c r="B42" s="16" t="s">
        <v>12</v>
      </c>
    </row>
    <row r="43" spans="1:2">
      <c r="A43" s="16" t="s">
        <v>45</v>
      </c>
      <c r="B43" s="16" t="s">
        <v>12</v>
      </c>
    </row>
    <row r="44" spans="1:2">
      <c r="A44" s="16" t="s">
        <v>46</v>
      </c>
      <c r="B44" s="16" t="s">
        <v>1</v>
      </c>
    </row>
    <row r="45" spans="1:2">
      <c r="A45" s="16" t="s">
        <v>47</v>
      </c>
      <c r="B45" s="16" t="s">
        <v>1</v>
      </c>
    </row>
    <row r="46" spans="1:2">
      <c r="A46" s="16" t="s">
        <v>48</v>
      </c>
      <c r="B46" s="16" t="s">
        <v>1</v>
      </c>
    </row>
    <row r="47" spans="1:2">
      <c r="A47" s="16" t="s">
        <v>49</v>
      </c>
      <c r="B47" s="16" t="s">
        <v>1</v>
      </c>
    </row>
    <row r="48" spans="1:2">
      <c r="A48" s="16" t="s">
        <v>50</v>
      </c>
      <c r="B48" s="16" t="s">
        <v>12</v>
      </c>
    </row>
    <row r="49" spans="1:2">
      <c r="A49" s="16" t="s">
        <v>51</v>
      </c>
      <c r="B49" s="16" t="s">
        <v>12</v>
      </c>
    </row>
    <row r="50" spans="1:2">
      <c r="A50" s="16" t="s">
        <v>52</v>
      </c>
      <c r="B50" s="16" t="s">
        <v>1</v>
      </c>
    </row>
    <row r="51" spans="1:2">
      <c r="A51" s="16" t="s">
        <v>53</v>
      </c>
      <c r="B51" s="16" t="s">
        <v>1</v>
      </c>
    </row>
    <row r="52" spans="1:2">
      <c r="A52" s="16" t="s">
        <v>54</v>
      </c>
      <c r="B52" s="16" t="s">
        <v>1</v>
      </c>
    </row>
    <row r="53" spans="1:2">
      <c r="A53" s="16" t="s">
        <v>55</v>
      </c>
      <c r="B53" s="16" t="s">
        <v>12</v>
      </c>
    </row>
    <row r="54" spans="1:2">
      <c r="A54" s="16" t="s">
        <v>56</v>
      </c>
      <c r="B54" s="16" t="s">
        <v>12</v>
      </c>
    </row>
    <row r="55" spans="1:2">
      <c r="A55" s="16" t="s">
        <v>57</v>
      </c>
      <c r="B55" s="16" t="s">
        <v>1</v>
      </c>
    </row>
    <row r="56" spans="1:2">
      <c r="A56" s="16" t="s">
        <v>58</v>
      </c>
      <c r="B56" s="16" t="s">
        <v>12</v>
      </c>
    </row>
    <row r="57" spans="1:2">
      <c r="A57" s="16" t="s">
        <v>59</v>
      </c>
      <c r="B57" s="16" t="s">
        <v>1</v>
      </c>
    </row>
    <row r="58" spans="1:2">
      <c r="A58" s="16" t="s">
        <v>60</v>
      </c>
      <c r="B58" s="16" t="s">
        <v>12</v>
      </c>
    </row>
    <row r="59" spans="1:2">
      <c r="A59" s="16" t="s">
        <v>61</v>
      </c>
      <c r="B59" s="16" t="s">
        <v>1</v>
      </c>
    </row>
    <row r="60" spans="1:2">
      <c r="A60" s="16" t="s">
        <v>62</v>
      </c>
      <c r="B60" s="16" t="s">
        <v>12</v>
      </c>
    </row>
    <row r="61" spans="1:2">
      <c r="A61" s="16" t="s">
        <v>63</v>
      </c>
      <c r="B61" s="16" t="s">
        <v>1</v>
      </c>
    </row>
    <row r="62" spans="1:2">
      <c r="A62" s="16" t="s">
        <v>64</v>
      </c>
      <c r="B62" s="16" t="s">
        <v>1</v>
      </c>
    </row>
    <row r="63" spans="1:2">
      <c r="A63" s="16" t="s">
        <v>65</v>
      </c>
      <c r="B63" s="16" t="s">
        <v>1</v>
      </c>
    </row>
    <row r="64" spans="1:2">
      <c r="A64" s="16" t="s">
        <v>66</v>
      </c>
      <c r="B64" s="17" t="s">
        <v>67</v>
      </c>
    </row>
    <row r="65" spans="1:2">
      <c r="A65" s="16" t="s">
        <v>68</v>
      </c>
      <c r="B65" s="16" t="s">
        <v>1</v>
      </c>
    </row>
    <row r="66" spans="1:2">
      <c r="A66" s="16" t="s">
        <v>69</v>
      </c>
      <c r="B66" s="16" t="s">
        <v>1</v>
      </c>
    </row>
    <row r="67" spans="1:2">
      <c r="A67" s="16" t="s">
        <v>70</v>
      </c>
      <c r="B67" s="16" t="s">
        <v>3</v>
      </c>
    </row>
    <row r="68" spans="1:2">
      <c r="A68" s="16" t="s">
        <v>71</v>
      </c>
      <c r="B68" s="16" t="s">
        <v>1</v>
      </c>
    </row>
    <row r="69" spans="1:2">
      <c r="A69" s="16" t="s">
        <v>72</v>
      </c>
      <c r="B69" s="16" t="s">
        <v>3</v>
      </c>
    </row>
    <row r="70" spans="1:2">
      <c r="A70" s="16" t="s">
        <v>73</v>
      </c>
      <c r="B70" s="16" t="s">
        <v>12</v>
      </c>
    </row>
    <row r="71" spans="1:2">
      <c r="A71" s="16" t="s">
        <v>74</v>
      </c>
      <c r="B71" s="16" t="s">
        <v>3</v>
      </c>
    </row>
    <row r="72" spans="1:2">
      <c r="A72" s="16" t="s">
        <v>75</v>
      </c>
      <c r="B72" s="16" t="s">
        <v>12</v>
      </c>
    </row>
    <row r="73" spans="1:2">
      <c r="A73" s="16" t="s">
        <v>76</v>
      </c>
      <c r="B73" s="16" t="s">
        <v>1</v>
      </c>
    </row>
    <row r="74" spans="1:2">
      <c r="A74" s="16" t="s">
        <v>77</v>
      </c>
      <c r="B74" s="16" t="s">
        <v>1</v>
      </c>
    </row>
    <row r="75" spans="1:2">
      <c r="A75" s="16" t="s">
        <v>78</v>
      </c>
      <c r="B75" s="16" t="s">
        <v>1</v>
      </c>
    </row>
    <row r="76" spans="1:2">
      <c r="A76" s="16" t="s">
        <v>79</v>
      </c>
      <c r="B76" s="16" t="s">
        <v>1</v>
      </c>
    </row>
    <row r="77" spans="1:2">
      <c r="A77" s="16" t="s">
        <v>80</v>
      </c>
      <c r="B77" s="16" t="s">
        <v>1</v>
      </c>
    </row>
    <row r="78" spans="1:2">
      <c r="A78" s="16" t="s">
        <v>81</v>
      </c>
      <c r="B78" s="16" t="s">
        <v>12</v>
      </c>
    </row>
    <row r="79" spans="1:2">
      <c r="A79" s="16" t="s">
        <v>82</v>
      </c>
      <c r="B79" s="16" t="s">
        <v>3</v>
      </c>
    </row>
    <row r="80" spans="1:2">
      <c r="A80" s="16" t="s">
        <v>83</v>
      </c>
      <c r="B80" s="16" t="s">
        <v>12</v>
      </c>
    </row>
    <row r="81" spans="1:2">
      <c r="A81" s="16" t="s">
        <v>84</v>
      </c>
      <c r="B81" s="16" t="s">
        <v>1</v>
      </c>
    </row>
    <row r="82" spans="1:2">
      <c r="A82" s="16" t="s">
        <v>85</v>
      </c>
      <c r="B82" s="16" t="s">
        <v>1</v>
      </c>
    </row>
    <row r="83" spans="1:2">
      <c r="A83" s="16" t="s">
        <v>86</v>
      </c>
      <c r="B83" s="16" t="s">
        <v>1</v>
      </c>
    </row>
    <row r="84" spans="1:2">
      <c r="A84" s="16" t="s">
        <v>87</v>
      </c>
      <c r="B84" s="17" t="s">
        <v>67</v>
      </c>
    </row>
    <row r="85" spans="1:2">
      <c r="A85" s="16" t="s">
        <v>88</v>
      </c>
      <c r="B85" s="16" t="s">
        <v>12</v>
      </c>
    </row>
    <row r="86" spans="1:2">
      <c r="A86" s="16" t="s">
        <v>89</v>
      </c>
      <c r="B86" s="16" t="s">
        <v>1</v>
      </c>
    </row>
    <row r="87" spans="1:2">
      <c r="A87" s="16" t="s">
        <v>90</v>
      </c>
      <c r="B87" s="16" t="s">
        <v>12</v>
      </c>
    </row>
    <row r="88" spans="1:2">
      <c r="A88" s="16" t="s">
        <v>91</v>
      </c>
      <c r="B88" s="16" t="s">
        <v>1</v>
      </c>
    </row>
    <row r="89" spans="1:2">
      <c r="A89" s="16" t="s">
        <v>92</v>
      </c>
      <c r="B89" s="16" t="s">
        <v>1</v>
      </c>
    </row>
    <row r="90" spans="1:2">
      <c r="A90" s="16" t="s">
        <v>93</v>
      </c>
      <c r="B90" s="16" t="s">
        <v>1</v>
      </c>
    </row>
    <row r="91" spans="1:2">
      <c r="A91" s="16" t="s">
        <v>94</v>
      </c>
      <c r="B91" s="16" t="s">
        <v>1</v>
      </c>
    </row>
    <row r="92" spans="1:2">
      <c r="A92" s="16" t="s">
        <v>95</v>
      </c>
      <c r="B92" s="16" t="s">
        <v>1</v>
      </c>
    </row>
    <row r="93" spans="1:2">
      <c r="A93" s="16" t="s">
        <v>96</v>
      </c>
      <c r="B93" s="16" t="s">
        <v>12</v>
      </c>
    </row>
    <row r="94" spans="1:2">
      <c r="A94" s="16" t="s">
        <v>97</v>
      </c>
      <c r="B94" s="16" t="s">
        <v>3</v>
      </c>
    </row>
    <row r="95" spans="1:2">
      <c r="A95" s="16" t="s">
        <v>98</v>
      </c>
      <c r="B95" s="16" t="s">
        <v>1</v>
      </c>
    </row>
    <row r="96" spans="1:2">
      <c r="A96" s="16" t="s">
        <v>99</v>
      </c>
      <c r="B96" s="16" t="s">
        <v>12</v>
      </c>
    </row>
    <row r="97" spans="1:2">
      <c r="A97" s="16" t="s">
        <v>100</v>
      </c>
      <c r="B97" s="16" t="s">
        <v>1</v>
      </c>
    </row>
    <row r="98" spans="1:2">
      <c r="A98" s="16" t="s">
        <v>101</v>
      </c>
      <c r="B98" s="16" t="s">
        <v>1</v>
      </c>
    </row>
    <row r="99" spans="1:2">
      <c r="A99" s="16" t="s">
        <v>102</v>
      </c>
      <c r="B99" s="16" t="s">
        <v>1</v>
      </c>
    </row>
    <row r="100" spans="1:2">
      <c r="A100" s="16" t="s">
        <v>103</v>
      </c>
      <c r="B100" s="16" t="s">
        <v>12</v>
      </c>
    </row>
    <row r="101" spans="1:2">
      <c r="A101" s="16" t="s">
        <v>104</v>
      </c>
      <c r="B101" s="16" t="s">
        <v>1</v>
      </c>
    </row>
    <row r="102" spans="1:2">
      <c r="A102" s="16" t="s">
        <v>105</v>
      </c>
      <c r="B102" s="16" t="s">
        <v>3</v>
      </c>
    </row>
    <row r="103" spans="1:2">
      <c r="A103" s="16" t="s">
        <v>106</v>
      </c>
      <c r="B103" s="16" t="s">
        <v>1</v>
      </c>
    </row>
    <row r="104" spans="1:2">
      <c r="A104" s="16" t="s">
        <v>107</v>
      </c>
      <c r="B104" s="16" t="s">
        <v>12</v>
      </c>
    </row>
    <row r="105" spans="1:2">
      <c r="A105" s="16" t="s">
        <v>108</v>
      </c>
      <c r="B105" s="16" t="s">
        <v>1</v>
      </c>
    </row>
    <row r="106" spans="1:2">
      <c r="A106" s="16" t="s">
        <v>109</v>
      </c>
      <c r="B106" s="17" t="s">
        <v>67</v>
      </c>
    </row>
    <row r="107" spans="1:2">
      <c r="A107" s="16" t="s">
        <v>110</v>
      </c>
      <c r="B107" s="16" t="s">
        <v>12</v>
      </c>
    </row>
    <row r="108" spans="1:2">
      <c r="A108" s="16" t="s">
        <v>111</v>
      </c>
      <c r="B108" s="16" t="s">
        <v>1</v>
      </c>
    </row>
    <row r="109" spans="1:2">
      <c r="A109" s="16" t="s">
        <v>112</v>
      </c>
      <c r="B109" s="16" t="s">
        <v>3</v>
      </c>
    </row>
    <row r="110" spans="1:2">
      <c r="A110" s="16" t="s">
        <v>113</v>
      </c>
      <c r="B110" s="16" t="s">
        <v>3</v>
      </c>
    </row>
    <row r="111" spans="1:2">
      <c r="A111" s="16" t="s">
        <v>114</v>
      </c>
      <c r="B111" s="16" t="s">
        <v>1</v>
      </c>
    </row>
    <row r="112" spans="1:2">
      <c r="A112" s="16" t="s">
        <v>115</v>
      </c>
      <c r="B112" s="16" t="s">
        <v>1</v>
      </c>
    </row>
    <row r="113" spans="1:2">
      <c r="A113" s="16" t="s">
        <v>116</v>
      </c>
      <c r="B113" s="16" t="s">
        <v>1</v>
      </c>
    </row>
    <row r="114" spans="1:2">
      <c r="A114" s="16" t="s">
        <v>117</v>
      </c>
      <c r="B114" s="16" t="s">
        <v>1</v>
      </c>
    </row>
    <row r="115" spans="1:2">
      <c r="A115" s="16" t="s">
        <v>118</v>
      </c>
      <c r="B115" s="16" t="s">
        <v>1</v>
      </c>
    </row>
    <row r="116" spans="1:2">
      <c r="A116" s="16" t="s">
        <v>119</v>
      </c>
      <c r="B116" s="16" t="s">
        <v>3</v>
      </c>
    </row>
    <row r="117" spans="1:2">
      <c r="A117" s="16" t="s">
        <v>120</v>
      </c>
      <c r="B117" s="16" t="s">
        <v>1</v>
      </c>
    </row>
    <row r="118" spans="1:2">
      <c r="A118" s="16" t="s">
        <v>121</v>
      </c>
      <c r="B118" s="16" t="s">
        <v>1</v>
      </c>
    </row>
    <row r="119" spans="1:2">
      <c r="A119" s="16" t="s">
        <v>122</v>
      </c>
      <c r="B119" s="16" t="s">
        <v>12</v>
      </c>
    </row>
    <row r="120" spans="1:2">
      <c r="A120" s="16" t="s">
        <v>123</v>
      </c>
      <c r="B120" s="16" t="s">
        <v>12</v>
      </c>
    </row>
    <row r="121" spans="1:2">
      <c r="A121" s="16" t="s">
        <v>124</v>
      </c>
      <c r="B121" s="16" t="s">
        <v>1</v>
      </c>
    </row>
    <row r="122" spans="1:2">
      <c r="A122" s="16" t="s">
        <v>125</v>
      </c>
      <c r="B122" s="16" t="s">
        <v>1</v>
      </c>
    </row>
    <row r="123" spans="1:2">
      <c r="A123" s="16" t="s">
        <v>126</v>
      </c>
      <c r="B123" s="16" t="s">
        <v>1</v>
      </c>
    </row>
    <row r="124" spans="1:2">
      <c r="A124" s="16" t="s">
        <v>127</v>
      </c>
      <c r="B124" s="16" t="s">
        <v>1</v>
      </c>
    </row>
    <row r="125" spans="1:2">
      <c r="A125" s="16" t="s">
        <v>128</v>
      </c>
      <c r="B125" s="16" t="s">
        <v>1</v>
      </c>
    </row>
    <row r="126" spans="1:2">
      <c r="A126" s="16" t="s">
        <v>129</v>
      </c>
      <c r="B126" s="16" t="s">
        <v>12</v>
      </c>
    </row>
    <row r="127" spans="1:2">
      <c r="A127" s="16" t="s">
        <v>130</v>
      </c>
      <c r="B127" s="16" t="s">
        <v>1</v>
      </c>
    </row>
    <row r="128" spans="1:2">
      <c r="A128" s="16" t="s">
        <v>131</v>
      </c>
      <c r="B128" s="16" t="s">
        <v>1</v>
      </c>
    </row>
    <row r="129" spans="1:2">
      <c r="A129" s="16" t="s">
        <v>132</v>
      </c>
      <c r="B129" s="16" t="s">
        <v>12</v>
      </c>
    </row>
    <row r="130" spans="1:2">
      <c r="A130" s="16" t="s">
        <v>133</v>
      </c>
      <c r="B130" s="16" t="s">
        <v>1</v>
      </c>
    </row>
    <row r="131" spans="1:2">
      <c r="A131" s="16" t="s">
        <v>134</v>
      </c>
      <c r="B131" s="16" t="s">
        <v>12</v>
      </c>
    </row>
    <row r="132" spans="1:2">
      <c r="A132" s="16" t="s">
        <v>135</v>
      </c>
      <c r="B132" s="16" t="s">
        <v>12</v>
      </c>
    </row>
    <row r="133" spans="1:2">
      <c r="A133" s="16" t="s">
        <v>136</v>
      </c>
      <c r="B133" s="16" t="s">
        <v>12</v>
      </c>
    </row>
    <row r="134" spans="1:2">
      <c r="A134" s="16" t="s">
        <v>137</v>
      </c>
      <c r="B134" s="16" t="s">
        <v>1</v>
      </c>
    </row>
    <row r="135" spans="1:2">
      <c r="A135" s="16" t="s">
        <v>138</v>
      </c>
      <c r="B135" s="16" t="s">
        <v>3</v>
      </c>
    </row>
    <row r="136" spans="1:2">
      <c r="A136" s="16" t="s">
        <v>139</v>
      </c>
      <c r="B136" s="16" t="s">
        <v>1</v>
      </c>
    </row>
    <row r="137" spans="1:2">
      <c r="A137" s="16" t="s">
        <v>140</v>
      </c>
      <c r="B137" s="16" t="s">
        <v>12</v>
      </c>
    </row>
    <row r="138" spans="1:2">
      <c r="A138" s="16" t="s">
        <v>141</v>
      </c>
      <c r="B138" s="16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38"/>
  <sheetViews>
    <sheetView showGridLines="0" tabSelected="1" view="pageBreakPreview" zoomScale="40" zoomScaleNormal="55" zoomScaleSheetLayoutView="40" workbookViewId="0">
      <selection activeCell="K5" sqref="K5"/>
    </sheetView>
  </sheetViews>
  <sheetFormatPr defaultColWidth="8.75" defaultRowHeight="0" customHeight="1" zeroHeight="1"/>
  <cols>
    <col min="1" max="1" width="8.375" style="52" customWidth="1"/>
    <col min="2" max="2" width="24.375" style="52" customWidth="1"/>
    <col min="3" max="3" width="60.875" style="53" customWidth="1"/>
    <col min="4" max="4" width="39.875" style="53" customWidth="1"/>
    <col min="5" max="5" width="59.625" style="53" customWidth="1"/>
    <col min="6" max="6" width="30.625" style="3" customWidth="1"/>
    <col min="7" max="7" width="28.625" style="3" customWidth="1"/>
    <col min="8" max="8" width="32.625" style="3" customWidth="1"/>
    <col min="9" max="9" width="30.75" style="3" customWidth="1"/>
    <col min="10" max="10" width="23.875" style="3" customWidth="1"/>
    <col min="11" max="11" width="24.5" style="3" customWidth="1"/>
    <col min="12" max="12" width="23.375" style="2" customWidth="1"/>
    <col min="13" max="13" width="15.875" style="2" customWidth="1"/>
    <col min="14" max="14" width="32.875" style="2" customWidth="1"/>
    <col min="15" max="15" width="10.125" style="2" hidden="1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6" customHeight="1">
      <c r="A1" s="67" t="s">
        <v>142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1"/>
    </row>
    <row r="2" spans="1:17" ht="80.099999999999994" customHeight="1">
      <c r="A2" s="70" t="s">
        <v>143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"/>
    </row>
    <row r="3" spans="1:17" ht="324" customHeight="1">
      <c r="A3" s="18" t="s">
        <v>144</v>
      </c>
      <c r="B3" s="18" t="s">
        <v>145</v>
      </c>
      <c r="C3" s="18" t="s">
        <v>146</v>
      </c>
      <c r="D3" s="18" t="s">
        <v>147</v>
      </c>
      <c r="E3" s="18" t="s">
        <v>148</v>
      </c>
      <c r="F3" s="18" t="s">
        <v>149</v>
      </c>
      <c r="G3" s="18" t="s">
        <v>150</v>
      </c>
      <c r="H3" s="18" t="s">
        <v>151</v>
      </c>
      <c r="I3" s="18" t="s">
        <v>152</v>
      </c>
      <c r="J3" s="18" t="s">
        <v>153</v>
      </c>
      <c r="K3" s="18" t="s">
        <v>154</v>
      </c>
      <c r="L3" s="19" t="s">
        <v>155</v>
      </c>
      <c r="M3" s="19" t="s">
        <v>156</v>
      </c>
      <c r="N3" s="18" t="s">
        <v>157</v>
      </c>
      <c r="O3" s="1">
        <v>83</v>
      </c>
    </row>
    <row r="4" spans="1:17" ht="24" customHeight="1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>
        <v>6</v>
      </c>
      <c r="G4" s="54">
        <v>7</v>
      </c>
      <c r="H4" s="54">
        <v>8</v>
      </c>
      <c r="I4" s="54">
        <v>9</v>
      </c>
      <c r="J4" s="54">
        <v>10</v>
      </c>
      <c r="K4" s="54">
        <v>11</v>
      </c>
      <c r="L4" s="54">
        <v>12</v>
      </c>
      <c r="M4" s="54">
        <v>13</v>
      </c>
      <c r="N4" s="54">
        <v>14</v>
      </c>
      <c r="O4" s="1"/>
    </row>
    <row r="5" spans="1:17" ht="204" customHeight="1">
      <c r="A5" s="20" t="s">
        <v>158</v>
      </c>
      <c r="B5" s="21" t="s">
        <v>159</v>
      </c>
      <c r="C5" s="21" t="s">
        <v>160</v>
      </c>
      <c r="D5" s="21" t="s">
        <v>161</v>
      </c>
      <c r="E5" s="21" t="s">
        <v>162</v>
      </c>
      <c r="F5" s="22">
        <v>8822938.8499999996</v>
      </c>
      <c r="G5" s="22">
        <v>8822938.8499999996</v>
      </c>
      <c r="H5" s="22">
        <f>I5+J5</f>
        <v>7499498.0199999996</v>
      </c>
      <c r="I5" s="22">
        <v>7499498.0199999996</v>
      </c>
      <c r="J5" s="22">
        <v>0</v>
      </c>
      <c r="K5" s="23">
        <v>79</v>
      </c>
      <c r="L5" s="24">
        <f>K5/$O$3*100%</f>
        <v>0.95180722891566261</v>
      </c>
      <c r="M5" s="25">
        <v>124</v>
      </c>
      <c r="N5" s="26"/>
      <c r="O5" s="7"/>
      <c r="Q5" s="4"/>
    </row>
    <row r="6" spans="1:17" ht="183.75" customHeight="1">
      <c r="A6" s="27" t="s">
        <v>163</v>
      </c>
      <c r="B6" s="28" t="s">
        <v>159</v>
      </c>
      <c r="C6" s="28" t="s">
        <v>164</v>
      </c>
      <c r="D6" s="28" t="s">
        <v>165</v>
      </c>
      <c r="E6" s="28" t="s">
        <v>166</v>
      </c>
      <c r="F6" s="29">
        <v>2752059.15</v>
      </c>
      <c r="G6" s="29">
        <v>2752059.15</v>
      </c>
      <c r="H6" s="30">
        <f t="shared" ref="H6:H19" si="0">I6+J6</f>
        <v>2339250.25</v>
      </c>
      <c r="I6" s="29">
        <v>2339250.25</v>
      </c>
      <c r="J6" s="29">
        <v>0</v>
      </c>
      <c r="K6" s="31">
        <v>75</v>
      </c>
      <c r="L6" s="32">
        <f t="shared" ref="L6:L19" si="1">K6/$O$3*100%</f>
        <v>0.90361445783132532</v>
      </c>
      <c r="M6" s="33">
        <v>124</v>
      </c>
      <c r="N6" s="34"/>
      <c r="O6" s="7"/>
      <c r="Q6" s="4"/>
    </row>
    <row r="7" spans="1:17" ht="230.25" customHeight="1">
      <c r="A7" s="20" t="s">
        <v>167</v>
      </c>
      <c r="B7" s="21" t="s">
        <v>159</v>
      </c>
      <c r="C7" s="21" t="s">
        <v>168</v>
      </c>
      <c r="D7" s="21" t="s">
        <v>169</v>
      </c>
      <c r="E7" s="21" t="s">
        <v>170</v>
      </c>
      <c r="F7" s="22">
        <v>4260264.1100000003</v>
      </c>
      <c r="G7" s="22">
        <v>4260264.1100000003</v>
      </c>
      <c r="H7" s="22">
        <f t="shared" si="0"/>
        <v>3621224.41</v>
      </c>
      <c r="I7" s="22">
        <v>3621224.41</v>
      </c>
      <c r="J7" s="22">
        <v>0</v>
      </c>
      <c r="K7" s="23">
        <v>72</v>
      </c>
      <c r="L7" s="24">
        <f t="shared" si="1"/>
        <v>0.86746987951807231</v>
      </c>
      <c r="M7" s="25">
        <v>124</v>
      </c>
      <c r="N7" s="26"/>
      <c r="O7" s="7"/>
      <c r="Q7" s="4"/>
    </row>
    <row r="8" spans="1:17" ht="159" customHeight="1">
      <c r="A8" s="27" t="s">
        <v>171</v>
      </c>
      <c r="B8" s="28" t="s">
        <v>159</v>
      </c>
      <c r="C8" s="28" t="s">
        <v>172</v>
      </c>
      <c r="D8" s="28" t="s">
        <v>173</v>
      </c>
      <c r="E8" s="28" t="s">
        <v>174</v>
      </c>
      <c r="F8" s="29">
        <v>7739429.8600000003</v>
      </c>
      <c r="G8" s="29">
        <v>7554929.8600000003</v>
      </c>
      <c r="H8" s="30">
        <f t="shared" si="0"/>
        <v>6421690.3600000003</v>
      </c>
      <c r="I8" s="29">
        <v>6421690.3600000003</v>
      </c>
      <c r="J8" s="29">
        <v>0</v>
      </c>
      <c r="K8" s="31">
        <v>70</v>
      </c>
      <c r="L8" s="32">
        <f t="shared" si="1"/>
        <v>0.84337349397590367</v>
      </c>
      <c r="M8" s="33">
        <v>124</v>
      </c>
      <c r="N8" s="34"/>
      <c r="O8" s="7"/>
      <c r="Q8" s="4"/>
    </row>
    <row r="9" spans="1:17" ht="157.5" customHeight="1">
      <c r="A9" s="20" t="s">
        <v>175</v>
      </c>
      <c r="B9" s="21" t="s">
        <v>159</v>
      </c>
      <c r="C9" s="21" t="s">
        <v>176</v>
      </c>
      <c r="D9" s="21" t="s">
        <v>177</v>
      </c>
      <c r="E9" s="21" t="s">
        <v>178</v>
      </c>
      <c r="F9" s="22">
        <v>6510219.25</v>
      </c>
      <c r="G9" s="22">
        <v>6506374.25</v>
      </c>
      <c r="H9" s="22">
        <f t="shared" si="0"/>
        <v>5530418.0499999998</v>
      </c>
      <c r="I9" s="22">
        <v>5530418.0499999998</v>
      </c>
      <c r="J9" s="22">
        <v>0</v>
      </c>
      <c r="K9" s="23">
        <v>70</v>
      </c>
      <c r="L9" s="24">
        <f t="shared" si="1"/>
        <v>0.84337349397590367</v>
      </c>
      <c r="M9" s="25">
        <v>124</v>
      </c>
      <c r="N9" s="26"/>
      <c r="O9" s="7"/>
      <c r="Q9" s="4"/>
    </row>
    <row r="10" spans="1:17" ht="152.25" customHeight="1">
      <c r="A10" s="27" t="s">
        <v>179</v>
      </c>
      <c r="B10" s="28" t="s">
        <v>159</v>
      </c>
      <c r="C10" s="28" t="s">
        <v>180</v>
      </c>
      <c r="D10" s="28" t="s">
        <v>181</v>
      </c>
      <c r="E10" s="28" t="s">
        <v>182</v>
      </c>
      <c r="F10" s="29">
        <v>4998916.03</v>
      </c>
      <c r="G10" s="29">
        <v>4998916.03</v>
      </c>
      <c r="H10" s="30">
        <f t="shared" si="0"/>
        <v>4249078.5599999996</v>
      </c>
      <c r="I10" s="29">
        <v>4249078.5599999996</v>
      </c>
      <c r="J10" s="29">
        <v>0</v>
      </c>
      <c r="K10" s="31">
        <v>67</v>
      </c>
      <c r="L10" s="32">
        <f t="shared" si="1"/>
        <v>0.80722891566265065</v>
      </c>
      <c r="M10" s="33">
        <v>124</v>
      </c>
      <c r="N10" s="34"/>
      <c r="O10" s="7"/>
      <c r="Q10" s="4"/>
    </row>
    <row r="11" spans="1:17" ht="218.25" customHeight="1">
      <c r="A11" s="20" t="s">
        <v>183</v>
      </c>
      <c r="B11" s="21" t="s">
        <v>159</v>
      </c>
      <c r="C11" s="21" t="s">
        <v>184</v>
      </c>
      <c r="D11" s="21" t="s">
        <v>185</v>
      </c>
      <c r="E11" s="21" t="s">
        <v>186</v>
      </c>
      <c r="F11" s="22">
        <v>10865435</v>
      </c>
      <c r="G11" s="22">
        <v>8736520</v>
      </c>
      <c r="H11" s="22">
        <f t="shared" si="0"/>
        <v>7426042</v>
      </c>
      <c r="I11" s="22">
        <v>7426042</v>
      </c>
      <c r="J11" s="22">
        <v>0</v>
      </c>
      <c r="K11" s="23">
        <v>64</v>
      </c>
      <c r="L11" s="24">
        <f t="shared" si="1"/>
        <v>0.77108433734939763</v>
      </c>
      <c r="M11" s="25">
        <v>124</v>
      </c>
      <c r="N11" s="35" t="s">
        <v>187</v>
      </c>
      <c r="O11" s="7"/>
      <c r="Q11" s="4"/>
    </row>
    <row r="12" spans="1:17" ht="147" customHeight="1">
      <c r="A12" s="27" t="s">
        <v>188</v>
      </c>
      <c r="B12" s="28" t="s">
        <v>159</v>
      </c>
      <c r="C12" s="28" t="s">
        <v>189</v>
      </c>
      <c r="D12" s="28" t="s">
        <v>190</v>
      </c>
      <c r="E12" s="28" t="s">
        <v>191</v>
      </c>
      <c r="F12" s="29">
        <v>7656333.21</v>
      </c>
      <c r="G12" s="29">
        <v>7656333.21</v>
      </c>
      <c r="H12" s="30">
        <f t="shared" si="0"/>
        <v>6507883.1900000004</v>
      </c>
      <c r="I12" s="29">
        <v>6507883.1900000004</v>
      </c>
      <c r="J12" s="29">
        <v>0</v>
      </c>
      <c r="K12" s="31">
        <v>64</v>
      </c>
      <c r="L12" s="32">
        <f t="shared" si="1"/>
        <v>0.77108433734939763</v>
      </c>
      <c r="M12" s="33">
        <v>124</v>
      </c>
      <c r="N12" s="36" t="s">
        <v>187</v>
      </c>
      <c r="O12" s="7"/>
      <c r="Q12" s="4"/>
    </row>
    <row r="13" spans="1:17" ht="376.5" customHeight="1">
      <c r="A13" s="20" t="s">
        <v>192</v>
      </c>
      <c r="B13" s="21" t="s">
        <v>159</v>
      </c>
      <c r="C13" s="21" t="s">
        <v>193</v>
      </c>
      <c r="D13" s="21" t="s">
        <v>194</v>
      </c>
      <c r="E13" s="21" t="s">
        <v>195</v>
      </c>
      <c r="F13" s="22">
        <v>7211513.9199999999</v>
      </c>
      <c r="G13" s="22">
        <v>7211513.9199999999</v>
      </c>
      <c r="H13" s="22">
        <f t="shared" si="0"/>
        <v>6129786.6600000001</v>
      </c>
      <c r="I13" s="22">
        <v>6129786.6600000001</v>
      </c>
      <c r="J13" s="22">
        <v>0</v>
      </c>
      <c r="K13" s="23">
        <v>61</v>
      </c>
      <c r="L13" s="24">
        <f t="shared" si="1"/>
        <v>0.73493975903614461</v>
      </c>
      <c r="M13" s="25">
        <v>124</v>
      </c>
      <c r="N13" s="35" t="s">
        <v>187</v>
      </c>
      <c r="O13" s="7"/>
      <c r="Q13" s="4"/>
    </row>
    <row r="14" spans="1:17" ht="184.5" customHeight="1">
      <c r="A14" s="27" t="s">
        <v>196</v>
      </c>
      <c r="B14" s="28" t="s">
        <v>159</v>
      </c>
      <c r="C14" s="28" t="s">
        <v>197</v>
      </c>
      <c r="D14" s="28" t="s">
        <v>198</v>
      </c>
      <c r="E14" s="28" t="s">
        <v>199</v>
      </c>
      <c r="F14" s="29">
        <v>8955676.3000000007</v>
      </c>
      <c r="G14" s="29">
        <v>8955676.3000000007</v>
      </c>
      <c r="H14" s="30">
        <f t="shared" si="0"/>
        <v>7499483.0300000003</v>
      </c>
      <c r="I14" s="29">
        <v>7499483.0300000003</v>
      </c>
      <c r="J14" s="29">
        <v>0</v>
      </c>
      <c r="K14" s="31">
        <v>60</v>
      </c>
      <c r="L14" s="32">
        <f t="shared" si="1"/>
        <v>0.72289156626506024</v>
      </c>
      <c r="M14" s="33">
        <v>124</v>
      </c>
      <c r="N14" s="36" t="s">
        <v>187</v>
      </c>
      <c r="O14" s="7"/>
      <c r="Q14" s="4"/>
    </row>
    <row r="15" spans="1:17" ht="177.75" customHeight="1">
      <c r="A15" s="20" t="s">
        <v>200</v>
      </c>
      <c r="B15" s="21" t="s">
        <v>159</v>
      </c>
      <c r="C15" s="21" t="s">
        <v>201</v>
      </c>
      <c r="D15" s="21" t="s">
        <v>202</v>
      </c>
      <c r="E15" s="21" t="s">
        <v>203</v>
      </c>
      <c r="F15" s="22">
        <v>2607491.9300000002</v>
      </c>
      <c r="G15" s="22">
        <v>2607491.9300000002</v>
      </c>
      <c r="H15" s="22">
        <f t="shared" si="0"/>
        <v>2216368.1</v>
      </c>
      <c r="I15" s="22">
        <v>2216368.1</v>
      </c>
      <c r="J15" s="22">
        <v>0</v>
      </c>
      <c r="K15" s="23">
        <v>55</v>
      </c>
      <c r="L15" s="24">
        <f t="shared" si="1"/>
        <v>0.66265060240963858</v>
      </c>
      <c r="M15" s="25">
        <v>124</v>
      </c>
      <c r="N15" s="35" t="s">
        <v>187</v>
      </c>
      <c r="O15" s="7"/>
      <c r="Q15" s="4"/>
    </row>
    <row r="16" spans="1:17" ht="198.75" customHeight="1">
      <c r="A16" s="27" t="s">
        <v>204</v>
      </c>
      <c r="B16" s="28" t="s">
        <v>159</v>
      </c>
      <c r="C16" s="28" t="s">
        <v>205</v>
      </c>
      <c r="D16" s="28" t="s">
        <v>206</v>
      </c>
      <c r="E16" s="28" t="s">
        <v>207</v>
      </c>
      <c r="F16" s="29">
        <v>8954884.0999999996</v>
      </c>
      <c r="G16" s="29">
        <v>8242821.75</v>
      </c>
      <c r="H16" s="30">
        <f t="shared" si="0"/>
        <v>6483201.2000000002</v>
      </c>
      <c r="I16" s="29">
        <v>6483201.2000000002</v>
      </c>
      <c r="J16" s="29">
        <v>0</v>
      </c>
      <c r="K16" s="31">
        <v>54</v>
      </c>
      <c r="L16" s="32">
        <f t="shared" si="1"/>
        <v>0.6506024096385542</v>
      </c>
      <c r="M16" s="33">
        <v>124</v>
      </c>
      <c r="N16" s="36" t="s">
        <v>187</v>
      </c>
      <c r="O16" s="7"/>
      <c r="Q16" s="4"/>
    </row>
    <row r="17" spans="1:17" ht="156" customHeight="1">
      <c r="A17" s="20" t="s">
        <v>208</v>
      </c>
      <c r="B17" s="21" t="s">
        <v>159</v>
      </c>
      <c r="C17" s="21" t="s">
        <v>209</v>
      </c>
      <c r="D17" s="21" t="s">
        <v>210</v>
      </c>
      <c r="E17" s="21" t="s">
        <v>211</v>
      </c>
      <c r="F17" s="22">
        <v>6950326.6200000001</v>
      </c>
      <c r="G17" s="22">
        <v>6950326.6200000001</v>
      </c>
      <c r="H17" s="22">
        <f t="shared" si="0"/>
        <v>5907777.6200000001</v>
      </c>
      <c r="I17" s="22">
        <v>5907777.6200000001</v>
      </c>
      <c r="J17" s="22">
        <v>0</v>
      </c>
      <c r="K17" s="23">
        <v>54</v>
      </c>
      <c r="L17" s="24">
        <f t="shared" si="1"/>
        <v>0.6506024096385542</v>
      </c>
      <c r="M17" s="25">
        <v>124</v>
      </c>
      <c r="N17" s="35" t="s">
        <v>187</v>
      </c>
      <c r="O17" s="7"/>
      <c r="Q17" s="4"/>
    </row>
    <row r="18" spans="1:17" ht="171" customHeight="1">
      <c r="A18" s="27" t="s">
        <v>212</v>
      </c>
      <c r="B18" s="28" t="s">
        <v>159</v>
      </c>
      <c r="C18" s="28" t="s">
        <v>213</v>
      </c>
      <c r="D18" s="28" t="s">
        <v>214</v>
      </c>
      <c r="E18" s="28" t="s">
        <v>215</v>
      </c>
      <c r="F18" s="29">
        <v>8835829.4600000009</v>
      </c>
      <c r="G18" s="29">
        <v>8562905.3100000005</v>
      </c>
      <c r="H18" s="30">
        <f t="shared" si="0"/>
        <v>7278469.4800000004</v>
      </c>
      <c r="I18" s="29">
        <v>7278469.4800000004</v>
      </c>
      <c r="J18" s="29">
        <v>0</v>
      </c>
      <c r="K18" s="31">
        <v>48</v>
      </c>
      <c r="L18" s="32">
        <f t="shared" si="1"/>
        <v>0.57831325301204817</v>
      </c>
      <c r="M18" s="33">
        <v>124</v>
      </c>
      <c r="N18" s="36" t="s">
        <v>187</v>
      </c>
      <c r="O18" s="7"/>
      <c r="Q18" s="4"/>
    </row>
    <row r="19" spans="1:17" ht="154.5" customHeight="1">
      <c r="A19" s="37" t="s">
        <v>216</v>
      </c>
      <c r="B19" s="21" t="s">
        <v>159</v>
      </c>
      <c r="C19" s="21" t="s">
        <v>217</v>
      </c>
      <c r="D19" s="21" t="s">
        <v>218</v>
      </c>
      <c r="E19" s="21" t="s">
        <v>219</v>
      </c>
      <c r="F19" s="22">
        <v>6466660.9000000004</v>
      </c>
      <c r="G19" s="22">
        <v>6119061.0999999996</v>
      </c>
      <c r="H19" s="22">
        <f t="shared" si="0"/>
        <v>5201201.91</v>
      </c>
      <c r="I19" s="22">
        <v>5201201.91</v>
      </c>
      <c r="J19" s="22">
        <v>0</v>
      </c>
      <c r="K19" s="23">
        <v>46</v>
      </c>
      <c r="L19" s="24">
        <f t="shared" si="1"/>
        <v>0.55421686746987953</v>
      </c>
      <c r="M19" s="25">
        <v>124</v>
      </c>
      <c r="N19" s="35" t="s">
        <v>187</v>
      </c>
      <c r="O19" s="7"/>
      <c r="Q19" s="4"/>
    </row>
    <row r="20" spans="1:17" ht="117.75" customHeight="1">
      <c r="A20" s="64" t="s">
        <v>220</v>
      </c>
      <c r="B20" s="65"/>
      <c r="C20" s="65"/>
      <c r="D20" s="65"/>
      <c r="E20" s="66"/>
      <c r="F20" s="60">
        <f>SUM(F5:F19)</f>
        <v>103587978.69000003</v>
      </c>
      <c r="G20" s="60">
        <f>SUM(G5:G19)</f>
        <v>99938132.390000015</v>
      </c>
      <c r="H20" s="60">
        <f>SUM(H5:H19)</f>
        <v>84311372.840000004</v>
      </c>
      <c r="I20" s="60">
        <f>SUM(I5:I19)</f>
        <v>84311372.840000004</v>
      </c>
      <c r="J20" s="60">
        <f>SUM(J5:J19)</f>
        <v>0</v>
      </c>
      <c r="K20" s="61"/>
      <c r="L20" s="62"/>
      <c r="M20" s="62"/>
      <c r="N20" s="63"/>
      <c r="O20" s="7"/>
      <c r="Q20" s="4"/>
    </row>
    <row r="21" spans="1:17" ht="80.099999999999994" customHeight="1">
      <c r="A21" s="70" t="s">
        <v>221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"/>
      <c r="Q21" s="4"/>
    </row>
    <row r="22" spans="1:17" ht="60" hidden="1">
      <c r="A22" s="5" t="s">
        <v>144</v>
      </c>
      <c r="B22" s="5" t="s">
        <v>145</v>
      </c>
      <c r="C22" s="6" t="s">
        <v>146</v>
      </c>
      <c r="D22" s="5" t="s">
        <v>147</v>
      </c>
      <c r="E22" s="14" t="s">
        <v>148</v>
      </c>
      <c r="F22" s="5" t="s">
        <v>149</v>
      </c>
      <c r="G22" s="5" t="s">
        <v>150</v>
      </c>
      <c r="H22" s="5" t="s">
        <v>151</v>
      </c>
      <c r="I22" s="5" t="s">
        <v>152</v>
      </c>
      <c r="J22" s="5" t="s">
        <v>153</v>
      </c>
      <c r="K22" s="5" t="s">
        <v>154</v>
      </c>
      <c r="L22" s="6" t="s">
        <v>155</v>
      </c>
      <c r="M22" s="6" t="s">
        <v>156</v>
      </c>
      <c r="N22" s="5" t="s">
        <v>157</v>
      </c>
      <c r="O22" s="7"/>
      <c r="Q22" s="4"/>
    </row>
    <row r="23" spans="1:17" ht="34.5" customHeight="1">
      <c r="A23" s="55" t="s">
        <v>158</v>
      </c>
      <c r="B23" s="56" t="s">
        <v>163</v>
      </c>
      <c r="C23" s="57" t="s">
        <v>167</v>
      </c>
      <c r="D23" s="58" t="s">
        <v>171</v>
      </c>
      <c r="E23" s="56" t="s">
        <v>175</v>
      </c>
      <c r="F23" s="56" t="s">
        <v>179</v>
      </c>
      <c r="G23" s="56" t="s">
        <v>183</v>
      </c>
      <c r="H23" s="56" t="s">
        <v>188</v>
      </c>
      <c r="I23" s="56" t="s">
        <v>192</v>
      </c>
      <c r="J23" s="56" t="s">
        <v>196</v>
      </c>
      <c r="K23" s="56" t="s">
        <v>200</v>
      </c>
      <c r="L23" s="59" t="s">
        <v>204</v>
      </c>
      <c r="M23" s="59" t="s">
        <v>208</v>
      </c>
      <c r="N23" s="59" t="s">
        <v>212</v>
      </c>
      <c r="O23" s="7"/>
      <c r="Q23" s="4"/>
    </row>
    <row r="24" spans="1:17" ht="183.75" customHeight="1">
      <c r="A24" s="21" t="s">
        <v>222</v>
      </c>
      <c r="B24" s="21" t="s">
        <v>159</v>
      </c>
      <c r="C24" s="38" t="s">
        <v>223</v>
      </c>
      <c r="D24" s="39" t="s">
        <v>224</v>
      </c>
      <c r="E24" s="40" t="s">
        <v>225</v>
      </c>
      <c r="F24" s="22">
        <v>946608</v>
      </c>
      <c r="G24" s="22">
        <v>946608</v>
      </c>
      <c r="H24" s="41">
        <f>I24+J24</f>
        <v>804616.8</v>
      </c>
      <c r="I24" s="22">
        <v>804616.8</v>
      </c>
      <c r="J24" s="22">
        <v>0</v>
      </c>
      <c r="K24" s="23">
        <v>38.5</v>
      </c>
      <c r="L24" s="24">
        <f>K24/83</f>
        <v>0.46385542168674698</v>
      </c>
      <c r="M24" s="42">
        <v>124</v>
      </c>
      <c r="N24" s="43" t="s">
        <v>226</v>
      </c>
      <c r="O24" s="7"/>
      <c r="Q24" s="4"/>
    </row>
    <row r="25" spans="1:17" ht="204.75" customHeight="1">
      <c r="A25" s="28" t="s">
        <v>227</v>
      </c>
      <c r="B25" s="28" t="s">
        <v>159</v>
      </c>
      <c r="C25" s="44" t="s">
        <v>228</v>
      </c>
      <c r="D25" s="45" t="s">
        <v>229</v>
      </c>
      <c r="E25" s="46" t="s">
        <v>230</v>
      </c>
      <c r="F25" s="29">
        <v>160237.69</v>
      </c>
      <c r="G25" s="29">
        <v>160237.69</v>
      </c>
      <c r="H25" s="47">
        <f>I25+J25</f>
        <v>136202</v>
      </c>
      <c r="I25" s="29">
        <v>136202</v>
      </c>
      <c r="J25" s="29">
        <v>0</v>
      </c>
      <c r="K25" s="50" t="s">
        <v>231</v>
      </c>
      <c r="L25" s="48"/>
      <c r="M25" s="49">
        <v>124</v>
      </c>
      <c r="N25" s="50"/>
      <c r="O25" s="7"/>
      <c r="Q25" s="4"/>
    </row>
    <row r="26" spans="1:17" ht="382.5" customHeight="1">
      <c r="A26" s="21" t="s">
        <v>232</v>
      </c>
      <c r="B26" s="21" t="s">
        <v>159</v>
      </c>
      <c r="C26" s="38" t="s">
        <v>233</v>
      </c>
      <c r="D26" s="39" t="s">
        <v>234</v>
      </c>
      <c r="E26" s="40" t="s">
        <v>195</v>
      </c>
      <c r="F26" s="22">
        <v>7499974.4800000004</v>
      </c>
      <c r="G26" s="22">
        <v>7499974.4800000004</v>
      </c>
      <c r="H26" s="41">
        <f>I26+J26</f>
        <v>6374978.1299999999</v>
      </c>
      <c r="I26" s="22">
        <v>6374978.1299999999</v>
      </c>
      <c r="J26" s="22">
        <v>0</v>
      </c>
      <c r="K26" s="43" t="s">
        <v>235</v>
      </c>
      <c r="L26" s="24"/>
      <c r="M26" s="42">
        <v>124</v>
      </c>
      <c r="N26" s="43"/>
      <c r="O26" s="7"/>
      <c r="Q26" s="4"/>
    </row>
    <row r="27" spans="1:17" ht="54.75" customHeight="1">
      <c r="A27" s="64" t="s">
        <v>220</v>
      </c>
      <c r="B27" s="65"/>
      <c r="C27" s="65"/>
      <c r="D27" s="65"/>
      <c r="E27" s="66"/>
      <c r="F27" s="60">
        <f>SUM(F24:F26)</f>
        <v>8606820.1699999999</v>
      </c>
      <c r="G27" s="60">
        <f t="shared" ref="G27:I27" si="2">SUM(G24:G26)</f>
        <v>8606820.1699999999</v>
      </c>
      <c r="H27" s="60">
        <f t="shared" si="2"/>
        <v>7315796.9299999997</v>
      </c>
      <c r="I27" s="60">
        <f t="shared" si="2"/>
        <v>7315796.9299999997</v>
      </c>
      <c r="J27" s="60">
        <f>SUM(J24:J26)</f>
        <v>0</v>
      </c>
      <c r="K27" s="61"/>
      <c r="L27" s="62"/>
      <c r="M27" s="62"/>
      <c r="N27" s="63"/>
      <c r="O27" s="7"/>
      <c r="Q27" s="4"/>
    </row>
    <row r="28" spans="1:17" ht="46.5" customHeight="1">
      <c r="A28" s="9"/>
      <c r="B28" s="9"/>
      <c r="C28" s="9"/>
      <c r="D28" s="9"/>
      <c r="E28" s="9"/>
      <c r="F28" s="10"/>
      <c r="G28" s="10"/>
      <c r="H28" s="10"/>
      <c r="I28" s="10"/>
      <c r="J28" s="10"/>
      <c r="K28" s="11"/>
      <c r="L28" s="12"/>
      <c r="M28" s="13"/>
      <c r="N28" s="12"/>
      <c r="Q28" s="4"/>
    </row>
    <row r="29" spans="1:17" ht="32.25" customHeight="1">
      <c r="A29" s="51" t="s">
        <v>236</v>
      </c>
      <c r="B29" s="51"/>
      <c r="C29" s="51"/>
      <c r="D29" s="51"/>
      <c r="E29" s="51"/>
    </row>
    <row r="30" spans="1:17" ht="32.25" customHeight="1">
      <c r="A30" s="51" t="s">
        <v>237</v>
      </c>
      <c r="B30" s="51"/>
      <c r="C30" s="51"/>
      <c r="D30" s="51"/>
      <c r="E30" s="51"/>
      <c r="F30" s="2"/>
      <c r="G30" s="2"/>
      <c r="H30" s="2"/>
      <c r="I30" s="2"/>
      <c r="J30" s="2"/>
      <c r="K30" s="2"/>
    </row>
    <row r="31" spans="1:17" ht="66" customHeight="1">
      <c r="A31" s="51" t="s">
        <v>238</v>
      </c>
      <c r="B31" s="51"/>
      <c r="C31" s="51"/>
      <c r="D31" s="51"/>
      <c r="E31" s="51"/>
    </row>
    <row r="32" spans="1:17" ht="53.25" hidden="1" customHeight="1"/>
    <row r="33" ht="67.5" hidden="1" customHeight="1"/>
    <row r="34" ht="47.25" hidden="1" customHeight="1"/>
    <row r="35" ht="51" hidden="1" customHeight="1"/>
    <row r="36" ht="45.75" hidden="1" customHeight="1"/>
    <row r="37" ht="47.25" hidden="1" customHeight="1"/>
    <row r="38" ht="0" hidden="1" customHeight="1"/>
  </sheetData>
  <sortState xmlns:xlrd2="http://schemas.microsoft.com/office/spreadsheetml/2017/richdata2" ref="C4:L20">
    <sortCondition descending="1" ref="K5:K20"/>
  </sortState>
  <mergeCells count="7">
    <mergeCell ref="K27:N27"/>
    <mergeCell ref="A27:E27"/>
    <mergeCell ref="A20:E20"/>
    <mergeCell ref="A1:N1"/>
    <mergeCell ref="A2:N2"/>
    <mergeCell ref="A21:N21"/>
    <mergeCell ref="K20:N20"/>
  </mergeCells>
  <phoneticPr fontId="22" type="noConversion"/>
  <printOptions horizontalCentered="1"/>
  <pageMargins left="0.25" right="0.25" top="0.75" bottom="0.75" header="0.3" footer="0.3"/>
  <pageSetup paperSize="9" scale="31" orientation="landscape" r:id="rId1"/>
  <headerFooter>
    <oddFooter>Strona &amp;P z &amp;N</oddFooter>
  </headerFooter>
  <rowBreaks count="1" manualBreakCount="1">
    <brk id="20" max="14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8" t="s">
        <v>239</v>
      </c>
    </row>
    <row r="2" spans="1:1">
      <c r="A2" s="8" t="s">
        <v>240</v>
      </c>
    </row>
    <row r="3" spans="1:1">
      <c r="A3" s="8" t="s">
        <v>241</v>
      </c>
    </row>
    <row r="4" spans="1:1">
      <c r="A4" s="8" t="s">
        <v>242</v>
      </c>
    </row>
    <row r="5" spans="1:1">
      <c r="A5" s="8" t="s">
        <v>243</v>
      </c>
    </row>
    <row r="6" spans="1:1">
      <c r="A6" s="8" t="s">
        <v>244</v>
      </c>
    </row>
    <row r="7" spans="1:1">
      <c r="A7" s="8" t="s">
        <v>245</v>
      </c>
    </row>
    <row r="8" spans="1:1">
      <c r="A8" s="8" t="s">
        <v>246</v>
      </c>
    </row>
    <row r="9" spans="1:1">
      <c r="A9" s="8" t="s">
        <v>247</v>
      </c>
    </row>
    <row r="10" spans="1:1">
      <c r="A10" s="8" t="s">
        <v>248</v>
      </c>
    </row>
    <row r="11" spans="1:1">
      <c r="A11" s="8" t="s">
        <v>249</v>
      </c>
    </row>
    <row r="12" spans="1:1">
      <c r="A12" s="8" t="s">
        <v>250</v>
      </c>
    </row>
    <row r="13" spans="1:1">
      <c r="A13" s="8" t="s">
        <v>251</v>
      </c>
    </row>
    <row r="14" spans="1:1">
      <c r="A14" s="8" t="s">
        <v>252</v>
      </c>
    </row>
    <row r="15" spans="1:1">
      <c r="A15" s="8" t="s">
        <v>253</v>
      </c>
    </row>
    <row r="16" spans="1:1">
      <c r="A16" s="8" t="s">
        <v>254</v>
      </c>
    </row>
    <row r="17" spans="1:1">
      <c r="A17" t="s">
        <v>255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F9319451-CA2F-4239-AE74-84141B1D9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Sheet1</vt:lpstr>
      <vt:lpstr>Załącznik nr 1</vt:lpstr>
      <vt:lpstr>Rewitalizacja</vt:lpstr>
      <vt:lpstr>kat</vt:lpstr>
      <vt:lpstr>'Załącznik nr 1'!kurs</vt:lpstr>
      <vt:lpstr>'Załącznik nr 1'!Obszar_wydruku</vt:lpstr>
      <vt:lpstr>rewitalizacja</vt:lpstr>
      <vt:lpstr>'Załącznik nr 1'!Tytuły_wydruku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Nasiłowska Jolanta</cp:lastModifiedBy>
  <cp:revision/>
  <dcterms:created xsi:type="dcterms:W3CDTF">2016-04-12T10:40:23Z</dcterms:created>
  <dcterms:modified xsi:type="dcterms:W3CDTF">2025-05-19T12:23:11Z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