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dziakowska\Desktop\3.2_40\UCHWAŁA\Zaakceptowana przez IZ UCHWAŁA 3.2_40\"/>
    </mc:Choice>
  </mc:AlternateContent>
  <xr:revisionPtr revIDLastSave="0" documentId="13_ncr:1_{85F4CE28-F30C-4616-A2D3-875E5F4DF354}" xr6:coauthVersionLast="47" xr6:coauthVersionMax="47" xr10:uidLastSave="{00000000-0000-0000-0000-000000000000}"/>
  <bookViews>
    <workbookView xWindow="390" yWindow="390" windowWidth="24930" windowHeight="15645" xr2:uid="{00000000-000D-0000-FFFF-FFFF00000000}"/>
  </bookViews>
  <sheets>
    <sheet name="Załącznik nr 1" sheetId="4" r:id="rId1"/>
    <sheet name="Rewitalizacja" sheetId="3" state="hidden" r:id="rId2"/>
  </sheets>
  <definedNames>
    <definedName name="_xlnm._FilterDatabase" localSheetId="0" hidden="1">'Załącznik nr 1'!$A$4:$N$22</definedName>
    <definedName name="kurs" localSheetId="0">'Załącznik nr 1'!$E$87</definedName>
    <definedName name="kurs">#REF!</definedName>
    <definedName name="_xlnm.Print_Area" localSheetId="0">'Załącznik nr 1'!$A$1:$N$22</definedName>
    <definedName name="projkekty">#REF!</definedName>
    <definedName name="rewitalizacja">Rewitalizacja!$A$1:$A$17</definedName>
    <definedName name="_xlnm.Print_Titles" localSheetId="0">'Załącznik nr 1'!$4:$4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" l="1"/>
  <c r="H16" i="4"/>
  <c r="H15" i="4"/>
  <c r="H14" i="4"/>
  <c r="H9" i="4"/>
  <c r="G10" i="4"/>
  <c r="L9" i="4"/>
  <c r="L8" i="4"/>
  <c r="L7" i="4"/>
  <c r="L6" i="4"/>
  <c r="F10" i="4"/>
  <c r="I10" i="4"/>
  <c r="J10" i="4"/>
  <c r="F18" i="4"/>
  <c r="H8" i="4"/>
  <c r="H7" i="4"/>
  <c r="H6" i="4"/>
  <c r="G18" i="4" l="1"/>
  <c r="I18" i="4"/>
  <c r="J18" i="4" l="1"/>
  <c r="H10" i="4"/>
  <c r="H18" i="4"/>
</calcChain>
</file>

<file path=xl/sharedStrings.xml><?xml version="1.0" encoding="utf-8"?>
<sst xmlns="http://schemas.openxmlformats.org/spreadsheetml/2006/main" count="151" uniqueCount="83">
  <si>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</si>
  <si>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</si>
  <si>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</si>
  <si>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</si>
  <si>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</si>
  <si>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</si>
  <si>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</si>
  <si>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</si>
  <si>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</si>
  <si>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</si>
  <si>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</si>
  <si>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</si>
  <si>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</si>
  <si>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</si>
  <si>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</si>
  <si>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</si>
  <si>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</si>
  <si>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</si>
  <si>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</si>
  <si>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</si>
  <si>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</si>
  <si>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</si>
  <si>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</si>
  <si>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</si>
  <si>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</si>
  <si>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</si>
  <si>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</si>
  <si>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</si>
  <si>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</si>
  <si>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Mazowiecka Jednostka Wdrażania Programów Unijnych</t>
  </si>
  <si>
    <t>Brak danych</t>
  </si>
  <si>
    <t>SUMA:</t>
  </si>
  <si>
    <t>Projekty, które nie spełniły kryteriów wyboru projektów lub nie uzyskały wymaganej liczby punktów</t>
  </si>
  <si>
    <t>16</t>
  </si>
  <si>
    <t>Nie dotyczy</t>
  </si>
  <si>
    <t>Negatywna ocena formalna</t>
  </si>
  <si>
    <t>17</t>
  </si>
  <si>
    <t>Wycofany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</si>
  <si>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</si>
  <si>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</si>
  <si>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</si>
  <si>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</si>
  <si>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</si>
  <si>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</si>
  <si>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</si>
  <si>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</si>
  <si>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</si>
  <si>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</si>
  <si>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</si>
  <si>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</si>
  <si>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</si>
  <si>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</si>
  <si>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</si>
  <si>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</si>
  <si>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</si>
  <si>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</si>
  <si>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</si>
  <si>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</si>
  <si>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FEMA.03.02-IP.01-05WZ/24</t>
  </si>
  <si>
    <t>FEMA.03.02-IP.01-05NM/24</t>
  </si>
  <si>
    <t>FEMA.03.02-IP.01-04PO/24</t>
  </si>
  <si>
    <t>FEMA.03.02-IP.01-04PN/24</t>
  </si>
  <si>
    <t>Budowa parkingów strategicznych Parkuj i Jedź (P+R) w Warszawie - etap VI</t>
  </si>
  <si>
    <t>Miasto Stołeczne Warszawa</t>
  </si>
  <si>
    <t>FEMA.03.02-IP.01-05I0/24</t>
  </si>
  <si>
    <t>FEMA.03.02-IP.01-05NK/24</t>
  </si>
  <si>
    <t>FEMA.03.02-IP.01-0511/24</t>
  </si>
  <si>
    <t>FEMA.03.02-IP.01-04A6/24</t>
  </si>
  <si>
    <t>Miasto Mińsk Mazowiecki</t>
  </si>
  <si>
    <t>Gmina Radzymin</t>
  </si>
  <si>
    <t>Ograniczenie zanieczyszczeń powietrza i rozwój mobilności miejskiej poprzez wybudowanie parkingu typu P+R na terenie Gminy Radzymin - III etap</t>
  </si>
  <si>
    <t>Miasto Ząbki</t>
  </si>
  <si>
    <t>Budowa parkingu P+R wraz z infrastrukturą towarzyszącą przy ul. Piłsudskiego w Ząbkach.</t>
  </si>
  <si>
    <t>Gmina Wołomin</t>
  </si>
  <si>
    <t>Budowa parkingu typu P+R w Lipinkach</t>
  </si>
  <si>
    <t>Gmina Łomianki</t>
  </si>
  <si>
    <t>Budowa i przebudowa infrastruktury transportu publicznego w gminie Łomianki</t>
  </si>
  <si>
    <t>Budowa infrastruktury transportu publicznego na terenie miasta Mińsk Mazowiecki</t>
  </si>
  <si>
    <t>Gmina Nieporęt</t>
  </si>
  <si>
    <t>Budowa obiektu P&amp;R w Zegrzu Południowym wraz z infrastrukturą towarzyszącą</t>
  </si>
  <si>
    <t>Projekt i budowa parkingu strategicznego Parkuj i Jedź (P+R) Rembertów</t>
  </si>
  <si>
    <t>Wyniki oceny projektów, złożonych w ramach naboru konkurencyjnego nr  FEMA.03.02-IP.01-040/24, Priorytet III „Fundusze Europejskie na rozwój mobilności miejskiej na Mazowszu” dla Działania 3.2 „Mobilność miejska w ZIT”, Typ projektów: „Budowa i przebudowa infrastruktury transportu publicznego” 
Funduszy Europejskich dla Mazowsza 2021-2027</t>
  </si>
  <si>
    <t xml:space="preserve">Załącznik  do uchwały  .................... Zarządu Województwa Mazowieckiego z dnia 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</si>
</sst>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theme="0"/>
      <name val="Arial"/>
      <family val="2"/>
      <charset val="238"/>
    </font>
    <font>
      <sz val="12"/>
      <color theme="3" tint="0.7999816888943144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7" fillId="0" borderId="0"/>
  </cellStyleXfs>
  <cellXfs count="58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0" fontId="20" fillId="33" borderId="10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0" fontId="19" fillId="0" borderId="0" xfId="0" applyNumberFormat="1" applyFont="1"/>
    <xf numFmtId="49" fontId="19" fillId="33" borderId="10" xfId="0" applyNumberFormat="1" applyFont="1" applyFill="1" applyBorder="1" applyAlignment="1">
      <alignment horizontal="center" vertical="center"/>
    </xf>
    <xf numFmtId="49" fontId="19" fillId="33" borderId="12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0" fillId="34" borderId="0" xfId="0" applyFill="1"/>
    <xf numFmtId="49" fontId="22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19" xfId="0" applyNumberFormat="1" applyFont="1" applyFill="1" applyBorder="1" applyAlignment="1">
      <alignment horizontal="center" vertical="center"/>
    </xf>
    <xf numFmtId="49" fontId="19" fillId="33" borderId="17" xfId="0" applyNumberFormat="1" applyFont="1" applyFill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44" fontId="24" fillId="0" borderId="10" xfId="0" applyNumberFormat="1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2" fontId="24" fillId="0" borderId="10" xfId="0" applyNumberFormat="1" applyFont="1" applyBorder="1" applyAlignment="1">
      <alignment horizontal="center" vertical="center"/>
    </xf>
    <xf numFmtId="10" fontId="24" fillId="0" borderId="10" xfId="1" applyNumberFormat="1" applyFont="1" applyFill="1" applyBorder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 wrapText="1"/>
    </xf>
    <xf numFmtId="49" fontId="24" fillId="35" borderId="10" xfId="0" applyNumberFormat="1" applyFont="1" applyFill="1" applyBorder="1" applyAlignment="1">
      <alignment horizontal="center" vertical="center"/>
    </xf>
    <xf numFmtId="49" fontId="24" fillId="35" borderId="10" xfId="0" applyNumberFormat="1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 wrapText="1"/>
    </xf>
    <xf numFmtId="44" fontId="24" fillId="35" borderId="10" xfId="0" applyNumberFormat="1" applyFont="1" applyFill="1" applyBorder="1" applyAlignment="1">
      <alignment vertical="center"/>
    </xf>
    <xf numFmtId="165" fontId="24" fillId="35" borderId="10" xfId="0" applyNumberFormat="1" applyFont="1" applyFill="1" applyBorder="1" applyAlignment="1">
      <alignment vertical="center"/>
    </xf>
    <xf numFmtId="2" fontId="24" fillId="35" borderId="10" xfId="0" applyNumberFormat="1" applyFont="1" applyFill="1" applyBorder="1" applyAlignment="1">
      <alignment horizontal="center" vertical="center"/>
    </xf>
    <xf numFmtId="10" fontId="24" fillId="35" borderId="10" xfId="1" applyNumberFormat="1" applyFont="1" applyFill="1" applyBorder="1" applyAlignment="1">
      <alignment horizontal="center" vertical="center"/>
    </xf>
    <xf numFmtId="3" fontId="24" fillId="35" borderId="10" xfId="0" applyNumberFormat="1" applyFont="1" applyFill="1" applyBorder="1" applyAlignment="1">
      <alignment horizontal="center" vertical="center" wrapText="1"/>
    </xf>
    <xf numFmtId="4" fontId="30" fillId="35" borderId="10" xfId="0" applyNumberFormat="1" applyFont="1" applyFill="1" applyBorder="1" applyAlignment="1">
      <alignment horizontal="center" vertical="center" wrapText="1"/>
    </xf>
    <xf numFmtId="0" fontId="30" fillId="35" borderId="13" xfId="0" applyFont="1" applyFill="1" applyBorder="1" applyAlignment="1">
      <alignment horizontal="left" vertical="center" wrapText="1"/>
    </xf>
    <xf numFmtId="0" fontId="24" fillId="35" borderId="10" xfId="0" applyFont="1" applyFill="1" applyBorder="1" applyAlignment="1">
      <alignment horizontal="center" vertical="center" wrapText="1"/>
    </xf>
    <xf numFmtId="4" fontId="24" fillId="35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" fontId="24" fillId="35" borderId="20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showGridLines="0" tabSelected="1" view="pageBreakPreview" topLeftCell="A3" zoomScale="55" zoomScaleNormal="55" zoomScaleSheetLayoutView="55" workbookViewId="0">
      <selection sqref="A1:N1"/>
    </sheetView>
  </sheetViews>
  <sheetFormatPr defaultColWidth="8.75" defaultRowHeight="0" customHeight="1" zeroHeight="1"/>
  <cols>
    <col min="1" max="1" width="7.125" style="3" customWidth="1"/>
    <col min="2" max="2" width="24.375" style="3" customWidth="1"/>
    <col min="3" max="3" width="33.375" style="4" customWidth="1"/>
    <col min="4" max="4" width="39.875" style="4" customWidth="1"/>
    <col min="5" max="5" width="64.625" style="4" customWidth="1"/>
    <col min="6" max="6" width="22.125" style="4" customWidth="1"/>
    <col min="7" max="7" width="19.25" style="4" customWidth="1"/>
    <col min="8" max="8" width="19.875" style="4" customWidth="1"/>
    <col min="9" max="9" width="19.125" style="4" customWidth="1"/>
    <col min="10" max="10" width="14.75" style="4" customWidth="1"/>
    <col min="11" max="11" width="14.875" style="4" customWidth="1"/>
    <col min="12" max="12" width="15.75" style="2" customWidth="1"/>
    <col min="13" max="13" width="14.375" style="2" customWidth="1"/>
    <col min="14" max="14" width="19.2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17" ht="39.75" customHeight="1">
      <c r="A1" s="53" t="s">
        <v>82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1"/>
    </row>
    <row r="2" spans="1:17" ht="96" customHeight="1">
      <c r="A2" s="54" t="s">
        <v>81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6"/>
      <c r="O2" s="1"/>
    </row>
    <row r="3" spans="1:17" ht="80.099999999999994" customHeigh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1"/>
    </row>
    <row r="4" spans="1:17" ht="81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7" t="s">
        <v>12</v>
      </c>
      <c r="M4" s="7" t="s">
        <v>13</v>
      </c>
      <c r="N4" s="6" t="s">
        <v>14</v>
      </c>
      <c r="O4" s="1"/>
    </row>
    <row r="5" spans="1:17" ht="21.75" customHeight="1">
      <c r="A5" s="19" t="s">
        <v>15</v>
      </c>
      <c r="B5" s="10" t="s">
        <v>16</v>
      </c>
      <c r="C5" s="10" t="s">
        <v>17</v>
      </c>
      <c r="D5" s="10" t="s">
        <v>18</v>
      </c>
      <c r="E5" s="2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9" t="s">
        <v>26</v>
      </c>
      <c r="M5" s="9" t="s">
        <v>27</v>
      </c>
      <c r="N5" s="9" t="s">
        <v>28</v>
      </c>
    </row>
    <row r="6" spans="1:17" ht="60" customHeight="1">
      <c r="A6" s="22" t="s">
        <v>15</v>
      </c>
      <c r="B6" s="23" t="s">
        <v>29</v>
      </c>
      <c r="C6" s="24" t="s">
        <v>58</v>
      </c>
      <c r="D6" s="26" t="s">
        <v>63</v>
      </c>
      <c r="E6" s="26" t="s">
        <v>62</v>
      </c>
      <c r="F6" s="27">
        <v>95832627.140000001</v>
      </c>
      <c r="G6" s="27">
        <v>79208342.299999997</v>
      </c>
      <c r="H6" s="28">
        <f>I6+J6</f>
        <v>39604171.140000001</v>
      </c>
      <c r="I6" s="27">
        <v>39604171.140000001</v>
      </c>
      <c r="J6" s="28">
        <v>0</v>
      </c>
      <c r="K6" s="29">
        <v>58</v>
      </c>
      <c r="L6" s="30">
        <f>K6/64</f>
        <v>0.90625</v>
      </c>
      <c r="M6" s="31">
        <v>77</v>
      </c>
      <c r="N6" s="32" t="s">
        <v>30</v>
      </c>
      <c r="O6" s="8"/>
      <c r="Q6" s="5"/>
    </row>
    <row r="7" spans="1:17" ht="64.5" customHeight="1">
      <c r="A7" s="33" t="s">
        <v>16</v>
      </c>
      <c r="B7" s="34" t="s">
        <v>29</v>
      </c>
      <c r="C7" s="33" t="s">
        <v>59</v>
      </c>
      <c r="D7" s="36" t="s">
        <v>69</v>
      </c>
      <c r="E7" s="36" t="s">
        <v>70</v>
      </c>
      <c r="F7" s="37">
        <v>6385115.6500000004</v>
      </c>
      <c r="G7" s="38">
        <v>6120665.6500000004</v>
      </c>
      <c r="H7" s="38">
        <f>I7+J7</f>
        <v>3060332.82</v>
      </c>
      <c r="I7" s="38">
        <v>3060332.82</v>
      </c>
      <c r="J7" s="38">
        <v>0</v>
      </c>
      <c r="K7" s="39">
        <v>48</v>
      </c>
      <c r="L7" s="40">
        <f>K7/64</f>
        <v>0.75</v>
      </c>
      <c r="M7" s="41">
        <v>77</v>
      </c>
      <c r="N7" s="42" t="s">
        <v>30</v>
      </c>
      <c r="O7" s="8"/>
      <c r="Q7" s="5"/>
    </row>
    <row r="8" spans="1:17" ht="67.5" customHeight="1">
      <c r="A8" s="22" t="s">
        <v>17</v>
      </c>
      <c r="B8" s="23" t="s">
        <v>29</v>
      </c>
      <c r="C8" s="24" t="s">
        <v>60</v>
      </c>
      <c r="D8" s="25" t="s">
        <v>71</v>
      </c>
      <c r="E8" s="26" t="s">
        <v>72</v>
      </c>
      <c r="F8" s="27">
        <v>7534817.1500000004</v>
      </c>
      <c r="G8" s="27">
        <v>7534817.1500000004</v>
      </c>
      <c r="H8" s="28">
        <f t="shared" ref="H8:H9" si="0">I8+J8</f>
        <v>3767408.57</v>
      </c>
      <c r="I8" s="27">
        <v>3767408.57</v>
      </c>
      <c r="J8" s="28">
        <v>0</v>
      </c>
      <c r="K8" s="29">
        <v>59</v>
      </c>
      <c r="L8" s="30">
        <f>K8/64</f>
        <v>0.921875</v>
      </c>
      <c r="M8" s="31">
        <v>77</v>
      </c>
      <c r="N8" s="32" t="s">
        <v>30</v>
      </c>
      <c r="O8" s="8"/>
      <c r="Q8" s="5"/>
    </row>
    <row r="9" spans="1:17" ht="63" customHeight="1">
      <c r="A9" s="33" t="s">
        <v>18</v>
      </c>
      <c r="B9" s="34" t="s">
        <v>29</v>
      </c>
      <c r="C9" s="33" t="s">
        <v>61</v>
      </c>
      <c r="D9" s="35" t="s">
        <v>73</v>
      </c>
      <c r="E9" s="36" t="s">
        <v>74</v>
      </c>
      <c r="F9" s="37">
        <v>2749279.03</v>
      </c>
      <c r="G9" s="38">
        <v>2736856.03</v>
      </c>
      <c r="H9" s="38">
        <f t="shared" si="0"/>
        <v>1368428.01</v>
      </c>
      <c r="I9" s="38">
        <v>1368428.01</v>
      </c>
      <c r="J9" s="38">
        <v>0</v>
      </c>
      <c r="K9" s="39">
        <v>53</v>
      </c>
      <c r="L9" s="40">
        <f>K9/64</f>
        <v>0.828125</v>
      </c>
      <c r="M9" s="41">
        <v>77</v>
      </c>
      <c r="N9" s="42" t="s">
        <v>30</v>
      </c>
      <c r="O9" s="8"/>
      <c r="Q9" s="5"/>
    </row>
    <row r="10" spans="1:17" ht="52.5" customHeight="1">
      <c r="A10" s="52" t="s">
        <v>30</v>
      </c>
      <c r="B10" s="52" t="s">
        <v>30</v>
      </c>
      <c r="C10" s="52" t="s">
        <v>30</v>
      </c>
      <c r="D10" s="52" t="s">
        <v>30</v>
      </c>
      <c r="E10" s="48" t="s">
        <v>31</v>
      </c>
      <c r="F10" s="27">
        <f>SUM(F6:F9)</f>
        <v>112501838.97000001</v>
      </c>
      <c r="G10" s="27">
        <f>SUM(G6:G9)</f>
        <v>95600681.13000001</v>
      </c>
      <c r="H10" s="27">
        <f>SUM(H6:H9)</f>
        <v>47800340.539999999</v>
      </c>
      <c r="I10" s="27">
        <f>SUM(I6:I9)</f>
        <v>47800340.539999999</v>
      </c>
      <c r="J10" s="28">
        <f>SUM(J6:J9)</f>
        <v>0</v>
      </c>
      <c r="K10" s="52">
        <v>53</v>
      </c>
      <c r="L10" s="52" t="s">
        <v>30</v>
      </c>
      <c r="M10" s="52" t="s">
        <v>30</v>
      </c>
      <c r="N10" s="52" t="s">
        <v>30</v>
      </c>
      <c r="O10" s="8"/>
      <c r="Q10" s="5"/>
    </row>
    <row r="11" spans="1:17" ht="80.099999999999994" customHeight="1">
      <c r="A11" s="57" t="s">
        <v>32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8"/>
      <c r="Q11" s="5"/>
    </row>
    <row r="12" spans="1:17" ht="63" customHeight="1">
      <c r="A12" s="6" t="s">
        <v>1</v>
      </c>
      <c r="B12" s="6" t="s">
        <v>2</v>
      </c>
      <c r="C12" s="6" t="s">
        <v>3</v>
      </c>
      <c r="D12" s="6" t="s">
        <v>4</v>
      </c>
      <c r="E12" s="6" t="s">
        <v>5</v>
      </c>
      <c r="F12" s="6" t="s">
        <v>6</v>
      </c>
      <c r="G12" s="6" t="s">
        <v>7</v>
      </c>
      <c r="H12" s="6" t="s">
        <v>8</v>
      </c>
      <c r="I12" s="6" t="s">
        <v>9</v>
      </c>
      <c r="J12" s="6" t="s">
        <v>10</v>
      </c>
      <c r="K12" s="6" t="s">
        <v>11</v>
      </c>
      <c r="L12" s="7" t="s">
        <v>12</v>
      </c>
      <c r="M12" s="7" t="s">
        <v>13</v>
      </c>
      <c r="N12" s="6" t="s">
        <v>14</v>
      </c>
      <c r="O12" s="8"/>
      <c r="Q12" s="5"/>
    </row>
    <row r="13" spans="1:17" ht="17.25" customHeight="1">
      <c r="A13" s="19" t="s">
        <v>15</v>
      </c>
      <c r="B13" s="20" t="s">
        <v>16</v>
      </c>
      <c r="C13" s="20" t="s">
        <v>17</v>
      </c>
      <c r="D13" s="20" t="s">
        <v>18</v>
      </c>
      <c r="E13" s="20" t="s">
        <v>19</v>
      </c>
      <c r="F13" s="20" t="s">
        <v>20</v>
      </c>
      <c r="G13" s="20" t="s">
        <v>21</v>
      </c>
      <c r="H13" s="20" t="s">
        <v>22</v>
      </c>
      <c r="I13" s="20" t="s">
        <v>23</v>
      </c>
      <c r="J13" s="20" t="s">
        <v>24</v>
      </c>
      <c r="K13" s="20" t="s">
        <v>25</v>
      </c>
      <c r="L13" s="21" t="s">
        <v>26</v>
      </c>
      <c r="M13" s="21" t="s">
        <v>27</v>
      </c>
      <c r="N13" s="21" t="s">
        <v>28</v>
      </c>
      <c r="O13" s="8"/>
      <c r="Q13" s="5"/>
    </row>
    <row r="14" spans="1:17" ht="60" customHeight="1">
      <c r="A14" s="34" t="s">
        <v>33</v>
      </c>
      <c r="B14" s="34" t="s">
        <v>29</v>
      </c>
      <c r="C14" s="44" t="s">
        <v>64</v>
      </c>
      <c r="D14" s="35" t="s">
        <v>75</v>
      </c>
      <c r="E14" s="36" t="s">
        <v>76</v>
      </c>
      <c r="F14" s="37">
        <v>19373809.91</v>
      </c>
      <c r="G14" s="37">
        <v>19373809.91</v>
      </c>
      <c r="H14" s="38">
        <f>I14+J14</f>
        <v>9686904.9499999993</v>
      </c>
      <c r="I14" s="38">
        <v>9686904.9499999993</v>
      </c>
      <c r="J14" s="38">
        <v>0</v>
      </c>
      <c r="K14" s="39" t="s">
        <v>34</v>
      </c>
      <c r="L14" s="40" t="s">
        <v>34</v>
      </c>
      <c r="M14" s="41">
        <v>77</v>
      </c>
      <c r="N14" s="45" t="s">
        <v>35</v>
      </c>
      <c r="O14" s="8"/>
      <c r="Q14" s="5"/>
    </row>
    <row r="15" spans="1:17" ht="63" customHeight="1">
      <c r="A15" s="23"/>
      <c r="B15" s="23" t="s">
        <v>29</v>
      </c>
      <c r="C15" s="47" t="s">
        <v>65</v>
      </c>
      <c r="D15" s="25" t="s">
        <v>78</v>
      </c>
      <c r="E15" s="48" t="s">
        <v>79</v>
      </c>
      <c r="F15" s="27">
        <v>26500320.59</v>
      </c>
      <c r="G15" s="28">
        <v>26450320.59</v>
      </c>
      <c r="H15" s="28">
        <f>I15+J15</f>
        <v>13225160.289999999</v>
      </c>
      <c r="I15" s="28">
        <v>13225160.289999999</v>
      </c>
      <c r="J15" s="28">
        <v>0</v>
      </c>
      <c r="K15" s="29" t="s">
        <v>34</v>
      </c>
      <c r="L15" s="30" t="s">
        <v>34</v>
      </c>
      <c r="M15" s="49">
        <v>77</v>
      </c>
      <c r="N15" s="46" t="s">
        <v>35</v>
      </c>
      <c r="O15" s="8"/>
      <c r="Q15" s="5"/>
    </row>
    <row r="16" spans="1:17" ht="63" customHeight="1">
      <c r="A16" s="34"/>
      <c r="B16" s="34" t="s">
        <v>29</v>
      </c>
      <c r="C16" s="44" t="s">
        <v>66</v>
      </c>
      <c r="D16" s="36" t="s">
        <v>68</v>
      </c>
      <c r="E16" s="36" t="s">
        <v>77</v>
      </c>
      <c r="F16" s="37">
        <v>29558392.469999999</v>
      </c>
      <c r="G16" s="38">
        <v>19725094.719999999</v>
      </c>
      <c r="H16" s="38">
        <f>I16+J16</f>
        <v>9862547.3499999996</v>
      </c>
      <c r="I16" s="38">
        <v>9862547.3499999996</v>
      </c>
      <c r="J16" s="38">
        <v>0</v>
      </c>
      <c r="K16" s="39" t="s">
        <v>34</v>
      </c>
      <c r="L16" s="40" t="s">
        <v>34</v>
      </c>
      <c r="M16" s="50">
        <v>77</v>
      </c>
      <c r="N16" s="51" t="s">
        <v>37</v>
      </c>
      <c r="O16" s="8"/>
      <c r="Q16" s="5"/>
    </row>
    <row r="17" spans="1:17" ht="59.25" customHeight="1">
      <c r="A17" s="22" t="s">
        <v>36</v>
      </c>
      <c r="B17" s="23" t="s">
        <v>29</v>
      </c>
      <c r="C17" s="22" t="s">
        <v>67</v>
      </c>
      <c r="D17" s="26" t="s">
        <v>63</v>
      </c>
      <c r="E17" s="26" t="s">
        <v>80</v>
      </c>
      <c r="F17" s="27">
        <v>15224916.199999999</v>
      </c>
      <c r="G17" s="27">
        <v>12115825.5</v>
      </c>
      <c r="H17" s="28">
        <f>I17+J17</f>
        <v>6057912.7400000002</v>
      </c>
      <c r="I17" s="27">
        <v>6057912.7400000002</v>
      </c>
      <c r="J17" s="28">
        <v>0</v>
      </c>
      <c r="K17" s="29" t="s">
        <v>34</v>
      </c>
      <c r="L17" s="30" t="s">
        <v>34</v>
      </c>
      <c r="M17" s="31">
        <v>77</v>
      </c>
      <c r="N17" s="46" t="s">
        <v>37</v>
      </c>
      <c r="O17" s="8"/>
      <c r="Q17" s="5"/>
    </row>
    <row r="18" spans="1:17" ht="41.25" customHeight="1">
      <c r="A18" s="43" t="s">
        <v>30</v>
      </c>
      <c r="B18" s="43" t="s">
        <v>30</v>
      </c>
      <c r="C18" s="43" t="s">
        <v>30</v>
      </c>
      <c r="D18" s="43" t="s">
        <v>30</v>
      </c>
      <c r="E18" s="36" t="s">
        <v>31</v>
      </c>
      <c r="F18" s="37">
        <f>SUM(F14:F17)</f>
        <v>90657439.170000002</v>
      </c>
      <c r="G18" s="37">
        <f>SUM(G14:G17)</f>
        <v>77665050.719999999</v>
      </c>
      <c r="H18" s="37">
        <f>SUM(H14:H17)</f>
        <v>38832525.329999998</v>
      </c>
      <c r="I18" s="37">
        <f>SUM(I14:I17)</f>
        <v>38832525.329999998</v>
      </c>
      <c r="J18" s="38">
        <f>SUM(J10:J17)</f>
        <v>0</v>
      </c>
      <c r="K18" s="43" t="s">
        <v>30</v>
      </c>
      <c r="L18" s="43" t="s">
        <v>30</v>
      </c>
      <c r="M18" s="43" t="s">
        <v>30</v>
      </c>
      <c r="N18" s="43" t="s">
        <v>30</v>
      </c>
      <c r="O18" s="8"/>
      <c r="Q18" s="5"/>
    </row>
    <row r="19" spans="1:17" ht="6.75" customHeight="1">
      <c r="A19" s="14"/>
      <c r="B19" s="14"/>
      <c r="C19" s="14"/>
      <c r="D19" s="14"/>
      <c r="E19" s="14"/>
      <c r="F19" s="15"/>
      <c r="G19" s="15"/>
      <c r="H19" s="15"/>
      <c r="I19" s="15"/>
      <c r="J19" s="15"/>
      <c r="K19" s="16"/>
      <c r="L19" s="17"/>
      <c r="M19" s="18"/>
      <c r="N19" s="17"/>
      <c r="Q19" s="5"/>
    </row>
    <row r="20" spans="1:17" ht="14.25" customHeight="1">
      <c r="A20" s="11" t="s">
        <v>38</v>
      </c>
      <c r="B20" s="12"/>
      <c r="C20" s="12"/>
      <c r="D20" s="12"/>
      <c r="E20" s="12"/>
    </row>
    <row r="21" spans="1:17" ht="17.25" customHeight="1">
      <c r="A21" s="11" t="s">
        <v>39</v>
      </c>
      <c r="B21" s="12"/>
      <c r="C21" s="12"/>
      <c r="D21" s="12"/>
      <c r="E21" s="12"/>
      <c r="F21" s="2"/>
      <c r="G21" s="2"/>
      <c r="H21" s="2"/>
      <c r="I21" s="2"/>
      <c r="J21" s="2"/>
      <c r="K21" s="2"/>
    </row>
    <row r="22" spans="1:17" ht="21.75" customHeight="1">
      <c r="A22" s="11" t="s">
        <v>40</v>
      </c>
      <c r="B22" s="12"/>
      <c r="C22" s="12"/>
      <c r="D22" s="12"/>
      <c r="E22" s="12"/>
    </row>
    <row r="23" spans="1:17" ht="53.25" hidden="1" customHeight="1"/>
    <row r="24" spans="1:17" ht="67.5" hidden="1" customHeight="1"/>
    <row r="25" spans="1:17" ht="47.25" hidden="1" customHeight="1"/>
    <row r="26" spans="1:17" ht="51" hidden="1" customHeight="1"/>
    <row r="27" spans="1:17" ht="45.75" hidden="1" customHeight="1"/>
    <row r="28" spans="1:17" ht="47.25" hidden="1" customHeight="1"/>
  </sheetData>
  <autoFilter ref="A4:N22" xr:uid="{00000000-0009-0000-0000-000000000000}"/>
  <mergeCells count="4">
    <mergeCell ref="A1:N1"/>
    <mergeCell ref="A2:N2"/>
    <mergeCell ref="A3:N3"/>
    <mergeCell ref="A11:N11"/>
  </mergeCells>
  <phoneticPr fontId="26" type="noConversion"/>
  <printOptions horizontalCentered="1"/>
  <pageMargins left="0.25" right="0.25" top="0.75" bottom="0.75" header="0.3" footer="0.3"/>
  <pageSetup paperSize="9" scale="4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3" t="s">
        <v>41</v>
      </c>
    </row>
    <row r="2" spans="1:1">
      <c r="A2" s="13" t="s">
        <v>42</v>
      </c>
    </row>
    <row r="3" spans="1:1">
      <c r="A3" s="13" t="s">
        <v>43</v>
      </c>
    </row>
    <row r="4" spans="1:1">
      <c r="A4" s="13" t="s">
        <v>44</v>
      </c>
    </row>
    <row r="5" spans="1:1">
      <c r="A5" s="13" t="s">
        <v>45</v>
      </c>
    </row>
    <row r="6" spans="1:1">
      <c r="A6" s="13" t="s">
        <v>46</v>
      </c>
    </row>
    <row r="7" spans="1:1">
      <c r="A7" s="13" t="s">
        <v>47</v>
      </c>
    </row>
    <row r="8" spans="1:1">
      <c r="A8" s="13" t="s">
        <v>48</v>
      </c>
    </row>
    <row r="9" spans="1:1">
      <c r="A9" s="13" t="s">
        <v>49</v>
      </c>
    </row>
    <row r="10" spans="1:1">
      <c r="A10" s="13" t="s">
        <v>50</v>
      </c>
    </row>
    <row r="11" spans="1:1">
      <c r="A11" s="13" t="s">
        <v>51</v>
      </c>
    </row>
    <row r="12" spans="1:1">
      <c r="A12" s="13" t="s">
        <v>52</v>
      </c>
    </row>
    <row r="13" spans="1:1">
      <c r="A13" s="13" t="s">
        <v>53</v>
      </c>
    </row>
    <row r="14" spans="1:1">
      <c r="A14" s="13" t="s">
        <v>54</v>
      </c>
    </row>
    <row r="15" spans="1:1">
      <c r="A15" s="13" t="s">
        <v>55</v>
      </c>
    </row>
    <row r="16" spans="1:1">
      <c r="A16" s="13" t="s">
        <v>56</v>
      </c>
    </row>
    <row r="17" spans="1:1">
      <c r="A17" t="s">
        <v>57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Załącznik nr 1</vt:lpstr>
      <vt:lpstr>Rewitalizacja</vt:lpstr>
      <vt:lpstr>'Załącznik nr 1'!kurs</vt:lpstr>
      <vt:lpstr>'Załącznik nr 1'!Obszar_wydruku</vt:lpstr>
      <vt:lpstr>rewitalizacja</vt:lpstr>
      <vt:lpstr>'Załącznik nr 1'!Tytuły_wydruku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Dziakowska Hanna</cp:lastModifiedBy>
  <cp:revision/>
  <cp:lastPrinted>2025-02-11T10:49:05Z</cp:lastPrinted>
  <dcterms:created xsi:type="dcterms:W3CDTF">2016-04-12T10:40:23Z</dcterms:created>
  <dcterms:modified xsi:type="dcterms:W3CDTF">2025-02-11T10:57:20Z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