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Desktop\"/>
    </mc:Choice>
  </mc:AlternateContent>
  <xr:revisionPtr revIDLastSave="0" documentId="8_{55E5B26E-CCA4-42AD-A98F-A387E1082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" sheetId="4" r:id="rId1"/>
    <sheet name="Rewitalizacja" sheetId="3" state="hidden" r:id="rId2"/>
  </sheets>
  <definedNames>
    <definedName name="_xlnm._FilterDatabase" localSheetId="0" hidden="1">'Załącznik nr 1'!$A$3:$N$20</definedName>
    <definedName name="kurs" localSheetId="0">'Załącznik nr 1'!$E$85</definedName>
    <definedName name="kurs">#REF!</definedName>
    <definedName name="_xlnm.Print_Area" localSheetId="0">'Załącznik nr 1'!$A$1:$N$20</definedName>
    <definedName name="projkekty">#REF!</definedName>
    <definedName name="rewitalizacja">Rewitalizacja!$A$1:$A$17</definedName>
    <definedName name="_xlnm.Print_Titles" localSheetId="0">'Załącznik nr 1'!$3:$3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4" l="1"/>
  <c r="L14" i="4"/>
  <c r="F16" i="4"/>
  <c r="G16" i="4"/>
  <c r="G10" i="4" l="1"/>
  <c r="H10" i="4"/>
  <c r="I10" i="4"/>
  <c r="F10" i="4"/>
  <c r="J10" i="4" l="1"/>
  <c r="I16" i="4" l="1"/>
  <c r="J16" i="4" l="1"/>
  <c r="H16" i="4"/>
</calcChain>
</file>

<file path=xl/sharedStrings.xml><?xml version="1.0" encoding="utf-8"?>
<sst xmlns="http://schemas.openxmlformats.org/spreadsheetml/2006/main" count="118" uniqueCount="75">
  <si>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</si>
  <si>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</si>
  <si>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</si>
  <si>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</si>
  <si>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</si>
  <si>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</si>
  <si>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</si>
  <si>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</si>
  <si>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</si>
  <si>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</si>
  <si>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</si>
  <si>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</si>
  <si>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</si>
  <si>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</si>
  <si>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</si>
  <si>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</si>
  <si>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</si>
  <si>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</si>
  <si>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</si>
  <si>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</si>
  <si>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</si>
  <si>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</si>
  <si>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</si>
  <si>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</si>
  <si>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</si>
  <si>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</si>
  <si>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</si>
  <si>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</si>
  <si>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</si>
  <si>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</si>
  <si>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SUMA: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</si>
  <si>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</si>
  <si>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</si>
  <si>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</si>
  <si>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</si>
  <si>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</si>
  <si>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</si>
  <si>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</si>
  <si>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</si>
  <si>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</si>
  <si>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</si>
  <si>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</si>
  <si>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</si>
  <si>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</si>
  <si>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</si>
  <si>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</si>
  <si>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</si>
  <si>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</si>
  <si>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</si>
  <si>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</si>
  <si>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</si>
  <si>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</si>
  <si>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FEMA.03.01-IP.01-03TR/24</t>
  </si>
  <si>
    <t>Miasto Siedlce</t>
  </si>
  <si>
    <t>Zeroemisyjny tabor autobusowy w Siedlcach - etap IV</t>
  </si>
  <si>
    <t>FEMA.03.01-IP.01-0452/24</t>
  </si>
  <si>
    <t>Gmina Miejska Ciechanów</t>
  </si>
  <si>
    <t>Zakup taboru bezemisyjnego wraz z rozbudową infrastruktury ładowania</t>
  </si>
  <si>
    <t>FEMA.03.01-IP.01-05XO/24</t>
  </si>
  <si>
    <t>Miasto Sochaczew</t>
  </si>
  <si>
    <t>Zielony Sochaczew – ekologiczny i konkurencyjny transport publiczny</t>
  </si>
  <si>
    <t>FEMA.03.01-IP.01-05YW/24</t>
  </si>
  <si>
    <t>MIEJSKIE PRZEDSIĘBIORSTWO KOMUNIKACJI W RADOMIU SPÓŁKA Z OGRANICZONĄ ODPOWIEDZIALNOŚCIĄ</t>
  </si>
  <si>
    <t>Rozwój ekologicznej komunikacji publicznej w Radomiu poprzez zakup 20 szt. niskoemisyjnych autobusów zasilanych CNG</t>
  </si>
  <si>
    <t>FEMA.03.01-IP.01-04S8/24</t>
  </si>
  <si>
    <t>Gmina - Miasto Płock</t>
  </si>
  <si>
    <t>Zeroemisyjny transport publiczny dla Płocka - zakup autobusów wodorowych</t>
  </si>
  <si>
    <t>FEMA.03.01-IP.01-05XG/24</t>
  </si>
  <si>
    <t>Gmina Żuromin</t>
  </si>
  <si>
    <t>Zeroemisyjny transport publiczny na terenie Gminy i Miasta Żuromin</t>
  </si>
  <si>
    <t>FEMA.03.01-IP.01-05ZC/24</t>
  </si>
  <si>
    <t>Gmina Rzekuń</t>
  </si>
  <si>
    <t>Ekologiczny i konkurencyjny transport publiczny w Gminie Rzekuniu</t>
  </si>
  <si>
    <t>Negatywna ocena merytoryczna szczegółowa</t>
  </si>
  <si>
    <t>Wyniki oceny projektów, złożonych w ramach naboru konkurencyjnego nr  FEMA.03.01-IP.01-029/24, Priorytet III „Fundusze Europejskie na rozwój mobilności miejskiej na Mazowszu” dla Działania 3.1 „Mobilność miejska”, Typ projektów: „Ekologiczny i konkurencyjny transport publiczny” Funduszy Europejskich dla Mazowsza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</si>
</sst>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4" fillId="0" borderId="0"/>
  </cellStyleXfs>
  <cellXfs count="6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0" xfId="0" applyNumberFormat="1" applyFont="1"/>
    <xf numFmtId="0" fontId="21" fillId="0" borderId="0" xfId="0" applyFont="1"/>
    <xf numFmtId="0" fontId="22" fillId="0" borderId="0" xfId="0" applyFont="1"/>
    <xf numFmtId="0" fontId="0" fillId="34" borderId="0" xfId="0" applyFill="1"/>
    <xf numFmtId="49" fontId="20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8" fillId="35" borderId="10" xfId="0" applyNumberFormat="1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49" fontId="26" fillId="33" borderId="17" xfId="0" applyNumberFormat="1" applyFont="1" applyFill="1" applyBorder="1" applyAlignment="1">
      <alignment horizontal="center" vertical="center"/>
    </xf>
    <xf numFmtId="49" fontId="26" fillId="33" borderId="12" xfId="0" applyNumberFormat="1" applyFont="1" applyFill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9" fontId="28" fillId="35" borderId="10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49" fontId="28" fillId="0" borderId="13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8" fillId="35" borderId="13" xfId="0" applyFont="1" applyFill="1" applyBorder="1" applyAlignment="1">
      <alignment horizontal="left" vertical="center" wrapText="1"/>
    </xf>
    <xf numFmtId="44" fontId="28" fillId="0" borderId="10" xfId="0" applyNumberFormat="1" applyFont="1" applyBorder="1" applyAlignment="1">
      <alignment vertical="center"/>
    </xf>
    <xf numFmtId="165" fontId="28" fillId="0" borderId="10" xfId="0" applyNumberFormat="1" applyFont="1" applyBorder="1" applyAlignment="1">
      <alignment vertical="center"/>
    </xf>
    <xf numFmtId="44" fontId="28" fillId="35" borderId="10" xfId="0" applyNumberFormat="1" applyFont="1" applyFill="1" applyBorder="1" applyAlignment="1">
      <alignment vertical="center"/>
    </xf>
    <xf numFmtId="165" fontId="28" fillId="35" borderId="10" xfId="0" applyNumberFormat="1" applyFont="1" applyFill="1" applyBorder="1" applyAlignment="1">
      <alignment vertical="center"/>
    </xf>
    <xf numFmtId="4" fontId="28" fillId="0" borderId="10" xfId="0" applyNumberFormat="1" applyFont="1" applyBorder="1" applyAlignment="1">
      <alignment horizontal="center" vertical="center" wrapText="1"/>
    </xf>
    <xf numFmtId="4" fontId="28" fillId="35" borderId="10" xfId="0" applyNumberFormat="1" applyFont="1" applyFill="1" applyBorder="1" applyAlignment="1">
      <alignment horizontal="center" vertical="center" wrapText="1"/>
    </xf>
    <xf numFmtId="1" fontId="28" fillId="0" borderId="10" xfId="0" applyNumberFormat="1" applyFont="1" applyBorder="1" applyAlignment="1">
      <alignment horizontal="center" vertical="center"/>
    </xf>
    <xf numFmtId="3" fontId="28" fillId="35" borderId="10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49" fontId="26" fillId="33" borderId="18" xfId="0" applyNumberFormat="1" applyFont="1" applyFill="1" applyBorder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2" fontId="28" fillId="0" borderId="10" xfId="0" applyNumberFormat="1" applyFont="1" applyBorder="1" applyAlignment="1">
      <alignment horizontal="center" vertical="center"/>
    </xf>
    <xf numFmtId="10" fontId="28" fillId="0" borderId="10" xfId="1" applyNumberFormat="1" applyFont="1" applyFill="1" applyBorder="1" applyAlignment="1">
      <alignment horizontal="center" vertical="center"/>
    </xf>
    <xf numFmtId="2" fontId="28" fillId="35" borderId="10" xfId="0" applyNumberFormat="1" applyFont="1" applyFill="1" applyBorder="1" applyAlignment="1">
      <alignment horizontal="center" vertical="center"/>
    </xf>
    <xf numFmtId="10" fontId="28" fillId="35" borderId="10" xfId="1" applyNumberFormat="1" applyFont="1" applyFill="1" applyBorder="1" applyAlignment="1">
      <alignment horizontal="center" vertical="center"/>
    </xf>
    <xf numFmtId="2" fontId="28" fillId="0" borderId="13" xfId="0" applyNumberFormat="1" applyFont="1" applyBorder="1" applyAlignment="1">
      <alignment horizontal="center" vertical="center"/>
    </xf>
    <xf numFmtId="10" fontId="28" fillId="0" borderId="13" xfId="1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165" fontId="28" fillId="0" borderId="10" xfId="0" applyNumberFormat="1" applyFont="1" applyBorder="1" applyAlignment="1">
      <alignment horizontal="center" vertical="center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26" fillId="33" borderId="16" xfId="0" applyNumberFormat="1" applyFont="1" applyFill="1" applyBorder="1" applyAlignment="1">
      <alignment horizontal="center" vertical="center"/>
    </xf>
    <xf numFmtId="44" fontId="28" fillId="35" borderId="10" xfId="0" applyNumberFormat="1" applyFont="1" applyFill="1" applyBorder="1" applyAlignment="1">
      <alignment horizontal="center" vertical="center"/>
    </xf>
    <xf numFmtId="165" fontId="28" fillId="35" borderId="10" xfId="0" applyNumberFormat="1" applyFont="1" applyFill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tabSelected="1" view="pageBreakPreview" zoomScale="55" zoomScaleNormal="55" zoomScaleSheetLayoutView="55" workbookViewId="0">
      <selection sqref="A1:XFD1"/>
    </sheetView>
  </sheetViews>
  <sheetFormatPr defaultColWidth="8.75" defaultRowHeight="0" customHeight="1" zeroHeight="1"/>
  <cols>
    <col min="1" max="1" width="7.875" style="3" customWidth="1"/>
    <col min="2" max="2" width="24.375" style="3" customWidth="1"/>
    <col min="3" max="3" width="33.375" style="4" customWidth="1"/>
    <col min="4" max="4" width="39.875" style="4" customWidth="1"/>
    <col min="5" max="5" width="64.625" style="4" customWidth="1"/>
    <col min="6" max="6" width="22.125" style="4" customWidth="1"/>
    <col min="7" max="7" width="19.25" style="4" customWidth="1"/>
    <col min="8" max="8" width="19.875" style="4" customWidth="1"/>
    <col min="9" max="9" width="19.125" style="4" customWidth="1"/>
    <col min="10" max="10" width="14.75" style="4" customWidth="1"/>
    <col min="11" max="11" width="14.875" style="4" customWidth="1"/>
    <col min="12" max="12" width="15.75" style="2" customWidth="1"/>
    <col min="13" max="13" width="14.375" style="2" customWidth="1"/>
    <col min="14" max="14" width="19.2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57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1"/>
    </row>
    <row r="2" spans="1:17" ht="80.099999999999994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1"/>
    </row>
    <row r="3" spans="1:17" ht="81" customHeigh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39" t="s">
        <v>12</v>
      </c>
      <c r="M3" s="39" t="s">
        <v>13</v>
      </c>
      <c r="N3" s="17" t="s">
        <v>14</v>
      </c>
      <c r="O3" s="1"/>
    </row>
    <row r="4" spans="1:17" ht="21.75" customHeight="1">
      <c r="A4" s="18" t="s">
        <v>15</v>
      </c>
      <c r="B4" s="19" t="s">
        <v>16</v>
      </c>
      <c r="C4" s="19" t="s">
        <v>17</v>
      </c>
      <c r="D4" s="19" t="s">
        <v>18</v>
      </c>
      <c r="E4" s="40" t="s">
        <v>19</v>
      </c>
      <c r="F4" s="19" t="s">
        <v>20</v>
      </c>
      <c r="G4" s="19" t="s">
        <v>21</v>
      </c>
      <c r="H4" s="19" t="s">
        <v>22</v>
      </c>
      <c r="I4" s="19" t="s">
        <v>23</v>
      </c>
      <c r="J4" s="19" t="s">
        <v>24</v>
      </c>
      <c r="K4" s="19" t="s">
        <v>25</v>
      </c>
      <c r="L4" s="41" t="s">
        <v>26</v>
      </c>
      <c r="M4" s="41" t="s">
        <v>27</v>
      </c>
      <c r="N4" s="41" t="s">
        <v>28</v>
      </c>
    </row>
    <row r="5" spans="1:17" ht="60" customHeight="1">
      <c r="A5" s="20" t="s">
        <v>15</v>
      </c>
      <c r="B5" s="15" t="s">
        <v>29</v>
      </c>
      <c r="C5" s="25" t="s">
        <v>55</v>
      </c>
      <c r="D5" s="26" t="s">
        <v>56</v>
      </c>
      <c r="E5" s="26" t="s">
        <v>57</v>
      </c>
      <c r="F5" s="30">
        <v>5022888.28</v>
      </c>
      <c r="G5" s="30">
        <v>4083649.01</v>
      </c>
      <c r="H5" s="31">
        <v>3471101.65</v>
      </c>
      <c r="I5" s="30">
        <v>3471101.65</v>
      </c>
      <c r="J5" s="31">
        <v>0</v>
      </c>
      <c r="K5" s="42">
        <v>43</v>
      </c>
      <c r="L5" s="43">
        <v>1</v>
      </c>
      <c r="M5" s="36">
        <v>82</v>
      </c>
      <c r="N5" s="34"/>
      <c r="O5" s="6"/>
      <c r="Q5" s="5"/>
    </row>
    <row r="6" spans="1:17" ht="64.5" customHeight="1">
      <c r="A6" s="21" t="s">
        <v>16</v>
      </c>
      <c r="B6" s="16" t="s">
        <v>29</v>
      </c>
      <c r="C6" s="21" t="s">
        <v>58</v>
      </c>
      <c r="D6" s="27" t="s">
        <v>59</v>
      </c>
      <c r="E6" s="27" t="s">
        <v>60</v>
      </c>
      <c r="F6" s="32">
        <v>8504527.5</v>
      </c>
      <c r="G6" s="33">
        <v>6914250</v>
      </c>
      <c r="H6" s="33">
        <v>5877112.5</v>
      </c>
      <c r="I6" s="33">
        <v>5877112.5</v>
      </c>
      <c r="J6" s="33">
        <v>0</v>
      </c>
      <c r="K6" s="44">
        <v>39</v>
      </c>
      <c r="L6" s="45">
        <v>0.90697674418604646</v>
      </c>
      <c r="M6" s="37">
        <v>82</v>
      </c>
      <c r="N6" s="35"/>
      <c r="O6" s="6"/>
      <c r="Q6" s="5"/>
    </row>
    <row r="7" spans="1:17" ht="67.5" customHeight="1">
      <c r="A7" s="20" t="s">
        <v>17</v>
      </c>
      <c r="B7" s="15" t="s">
        <v>29</v>
      </c>
      <c r="C7" s="25" t="s">
        <v>64</v>
      </c>
      <c r="D7" s="28" t="s">
        <v>65</v>
      </c>
      <c r="E7" s="26" t="s">
        <v>66</v>
      </c>
      <c r="F7" s="30">
        <v>43411764.710000001</v>
      </c>
      <c r="G7" s="30">
        <v>35294117.649999999</v>
      </c>
      <c r="H7" s="31">
        <v>30000000</v>
      </c>
      <c r="I7" s="30">
        <v>30000000</v>
      </c>
      <c r="J7" s="31">
        <v>0</v>
      </c>
      <c r="K7" s="42">
        <v>34</v>
      </c>
      <c r="L7" s="43">
        <v>0.79069767441860461</v>
      </c>
      <c r="M7" s="36">
        <v>82</v>
      </c>
      <c r="N7" s="34"/>
      <c r="O7" s="6"/>
      <c r="Q7" s="5"/>
    </row>
    <row r="8" spans="1:17" ht="63" customHeight="1">
      <c r="A8" s="21" t="s">
        <v>18</v>
      </c>
      <c r="B8" s="16" t="s">
        <v>29</v>
      </c>
      <c r="C8" s="21" t="s">
        <v>52</v>
      </c>
      <c r="D8" s="29" t="s">
        <v>53</v>
      </c>
      <c r="E8" s="27" t="s">
        <v>54</v>
      </c>
      <c r="F8" s="32">
        <v>22276900</v>
      </c>
      <c r="G8" s="33">
        <v>18111300.809999999</v>
      </c>
      <c r="H8" s="33">
        <v>15394605.68</v>
      </c>
      <c r="I8" s="33">
        <v>15394605.68</v>
      </c>
      <c r="J8" s="33">
        <v>0</v>
      </c>
      <c r="K8" s="44">
        <v>32</v>
      </c>
      <c r="L8" s="45">
        <v>0.7441860465116279</v>
      </c>
      <c r="M8" s="37">
        <v>82</v>
      </c>
      <c r="N8" s="35"/>
      <c r="O8" s="6"/>
      <c r="Q8" s="5"/>
    </row>
    <row r="9" spans="1:17" ht="63" customHeight="1">
      <c r="A9" s="23" t="s">
        <v>19</v>
      </c>
      <c r="B9" s="15" t="s">
        <v>29</v>
      </c>
      <c r="C9" s="23" t="s">
        <v>61</v>
      </c>
      <c r="D9" s="22" t="s">
        <v>62</v>
      </c>
      <c r="E9" s="24" t="s">
        <v>63</v>
      </c>
      <c r="F9" s="30">
        <v>39094320</v>
      </c>
      <c r="G9" s="31">
        <v>31784000</v>
      </c>
      <c r="H9" s="31">
        <v>27016400</v>
      </c>
      <c r="I9" s="31">
        <v>27016400</v>
      </c>
      <c r="J9" s="31">
        <v>0</v>
      </c>
      <c r="K9" s="46">
        <v>26</v>
      </c>
      <c r="L9" s="47">
        <v>0.60465116279069764</v>
      </c>
      <c r="M9" s="38">
        <v>77</v>
      </c>
      <c r="N9" s="34"/>
      <c r="O9" s="6"/>
      <c r="Q9" s="5"/>
    </row>
    <row r="10" spans="1:17" ht="52.5" customHeight="1">
      <c r="A10" s="21"/>
      <c r="B10" s="16"/>
      <c r="C10" s="21"/>
      <c r="D10" s="21"/>
      <c r="E10" s="16" t="s">
        <v>30</v>
      </c>
      <c r="F10" s="32">
        <f>SUM(F5:F9)</f>
        <v>118310400.49000001</v>
      </c>
      <c r="G10" s="32">
        <f t="shared" ref="G10:I10" si="0">SUM(G5:G9)</f>
        <v>96187317.469999999</v>
      </c>
      <c r="H10" s="32">
        <f t="shared" si="0"/>
        <v>81759219.829999998</v>
      </c>
      <c r="I10" s="32">
        <f t="shared" si="0"/>
        <v>81759219.829999998</v>
      </c>
      <c r="J10" s="33">
        <f>SUM(J5:J8)</f>
        <v>0</v>
      </c>
      <c r="K10" s="33"/>
      <c r="L10" s="33"/>
      <c r="M10" s="33"/>
      <c r="N10" s="44"/>
      <c r="O10" s="6"/>
      <c r="Q10" s="5"/>
    </row>
    <row r="11" spans="1:17" ht="80.099999999999994" customHeight="1">
      <c r="A11" s="60" t="s">
        <v>31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"/>
      <c r="Q11" s="5"/>
    </row>
    <row r="12" spans="1:17" ht="63" customHeight="1">
      <c r="A12" s="17" t="s">
        <v>1</v>
      </c>
      <c r="B12" s="17" t="s">
        <v>2</v>
      </c>
      <c r="C12" s="17" t="s">
        <v>3</v>
      </c>
      <c r="D12" s="17" t="s">
        <v>4</v>
      </c>
      <c r="E12" s="17" t="s">
        <v>5</v>
      </c>
      <c r="F12" s="17" t="s">
        <v>6</v>
      </c>
      <c r="G12" s="17" t="s">
        <v>7</v>
      </c>
      <c r="H12" s="17" t="s">
        <v>8</v>
      </c>
      <c r="I12" s="17" t="s">
        <v>9</v>
      </c>
      <c r="J12" s="17" t="s">
        <v>10</v>
      </c>
      <c r="K12" s="17" t="s">
        <v>11</v>
      </c>
      <c r="L12" s="39" t="s">
        <v>12</v>
      </c>
      <c r="M12" s="39" t="s">
        <v>13</v>
      </c>
      <c r="N12" s="17" t="s">
        <v>14</v>
      </c>
      <c r="O12" s="6"/>
      <c r="Q12" s="5"/>
    </row>
    <row r="13" spans="1:17" ht="17.25" customHeight="1">
      <c r="A13" s="18" t="s">
        <v>15</v>
      </c>
      <c r="B13" s="40" t="s">
        <v>16</v>
      </c>
      <c r="C13" s="40" t="s">
        <v>17</v>
      </c>
      <c r="D13" s="40" t="s">
        <v>18</v>
      </c>
      <c r="E13" s="40" t="s">
        <v>19</v>
      </c>
      <c r="F13" s="40" t="s">
        <v>20</v>
      </c>
      <c r="G13" s="40" t="s">
        <v>21</v>
      </c>
      <c r="H13" s="40" t="s">
        <v>22</v>
      </c>
      <c r="I13" s="40" t="s">
        <v>23</v>
      </c>
      <c r="J13" s="40" t="s">
        <v>24</v>
      </c>
      <c r="K13" s="40" t="s">
        <v>25</v>
      </c>
      <c r="L13" s="53" t="s">
        <v>26</v>
      </c>
      <c r="M13" s="53" t="s">
        <v>27</v>
      </c>
      <c r="N13" s="53" t="s">
        <v>28</v>
      </c>
      <c r="O13" s="6"/>
      <c r="Q13" s="5"/>
    </row>
    <row r="14" spans="1:17" ht="60" customHeight="1">
      <c r="A14" s="16" t="s">
        <v>15</v>
      </c>
      <c r="B14" s="16" t="s">
        <v>29</v>
      </c>
      <c r="C14" s="51" t="s">
        <v>67</v>
      </c>
      <c r="D14" s="50" t="s">
        <v>68</v>
      </c>
      <c r="E14" s="51" t="s">
        <v>69</v>
      </c>
      <c r="F14" s="32">
        <v>1672355.97</v>
      </c>
      <c r="G14" s="32">
        <v>1359639</v>
      </c>
      <c r="H14" s="55">
        <v>1155693.1499999999</v>
      </c>
      <c r="I14" s="55">
        <v>1155693.1499999999</v>
      </c>
      <c r="J14" s="55">
        <v>0</v>
      </c>
      <c r="K14" s="44">
        <v>19</v>
      </c>
      <c r="L14" s="45">
        <f>K14/43</f>
        <v>0.44186046511627908</v>
      </c>
      <c r="M14" s="37">
        <v>82</v>
      </c>
      <c r="N14" s="35" t="s">
        <v>73</v>
      </c>
      <c r="O14" s="6"/>
      <c r="Q14" s="5"/>
    </row>
    <row r="15" spans="1:17" ht="63" customHeight="1">
      <c r="A15" s="15" t="s">
        <v>16</v>
      </c>
      <c r="B15" s="15" t="s">
        <v>29</v>
      </c>
      <c r="C15" s="48" t="s">
        <v>70</v>
      </c>
      <c r="D15" s="52" t="s">
        <v>71</v>
      </c>
      <c r="E15" s="48" t="s">
        <v>72</v>
      </c>
      <c r="F15" s="30">
        <v>7789412.8799999999</v>
      </c>
      <c r="G15" s="30">
        <v>6332856</v>
      </c>
      <c r="H15" s="49">
        <v>5382927.5999999996</v>
      </c>
      <c r="I15" s="49">
        <v>5382927.5999999996</v>
      </c>
      <c r="J15" s="49">
        <v>0</v>
      </c>
      <c r="K15" s="42">
        <v>13</v>
      </c>
      <c r="L15" s="43">
        <f>K15/43</f>
        <v>0.30232558139534882</v>
      </c>
      <c r="M15" s="56">
        <v>77</v>
      </c>
      <c r="N15" s="34" t="s">
        <v>73</v>
      </c>
      <c r="O15" s="6"/>
      <c r="Q15" s="5"/>
    </row>
    <row r="16" spans="1:17" ht="41.25" customHeight="1">
      <c r="A16" s="50"/>
      <c r="B16" s="50"/>
      <c r="C16" s="50"/>
      <c r="D16" s="50"/>
      <c r="E16" s="51" t="s">
        <v>30</v>
      </c>
      <c r="F16" s="54">
        <f>SUM(F14:F15)</f>
        <v>9461768.8499999996</v>
      </c>
      <c r="G16" s="54">
        <f>SUM(G14:G15)</f>
        <v>7692495</v>
      </c>
      <c r="H16" s="54">
        <f>SUM(H14:H15)</f>
        <v>6538620.75</v>
      </c>
      <c r="I16" s="54">
        <f>SUM(I14:I15)</f>
        <v>6538620.75</v>
      </c>
      <c r="J16" s="55">
        <f>SUM(J10:J15)</f>
        <v>0</v>
      </c>
      <c r="K16" s="50"/>
      <c r="L16" s="50"/>
      <c r="M16" s="50"/>
      <c r="N16" s="50"/>
      <c r="O16" s="6"/>
      <c r="Q16" s="5"/>
    </row>
    <row r="17" spans="1:17" ht="6.75" customHeight="1">
      <c r="A17" s="10"/>
      <c r="B17" s="10"/>
      <c r="C17" s="10"/>
      <c r="D17" s="10"/>
      <c r="E17" s="10"/>
      <c r="F17" s="11"/>
      <c r="G17" s="11"/>
      <c r="H17" s="11"/>
      <c r="I17" s="11"/>
      <c r="J17" s="11"/>
      <c r="K17" s="12"/>
      <c r="L17" s="13"/>
      <c r="M17" s="14"/>
      <c r="N17" s="13"/>
      <c r="Q17" s="5"/>
    </row>
    <row r="18" spans="1:17" ht="14.25" customHeight="1">
      <c r="A18" s="7" t="s">
        <v>32</v>
      </c>
      <c r="B18" s="8"/>
      <c r="C18" s="8"/>
      <c r="D18" s="8"/>
      <c r="E18" s="8"/>
    </row>
    <row r="19" spans="1:17" ht="17.25" customHeight="1">
      <c r="A19" s="7" t="s">
        <v>33</v>
      </c>
      <c r="B19" s="8"/>
      <c r="C19" s="8"/>
      <c r="D19" s="8"/>
      <c r="E19" s="8"/>
      <c r="F19" s="2"/>
      <c r="G19" s="2"/>
      <c r="H19" s="2"/>
      <c r="I19" s="2"/>
      <c r="J19" s="2"/>
      <c r="K19" s="2"/>
    </row>
    <row r="20" spans="1:17" ht="21.75" customHeight="1">
      <c r="A20" s="7" t="s">
        <v>34</v>
      </c>
      <c r="B20" s="8"/>
      <c r="C20" s="8"/>
      <c r="D20" s="8"/>
      <c r="E20" s="8"/>
    </row>
    <row r="21" spans="1:17" ht="53.25" hidden="1" customHeight="1"/>
    <row r="22" spans="1:17" ht="67.5" hidden="1" customHeight="1"/>
    <row r="23" spans="1:17" ht="47.25" hidden="1" customHeight="1"/>
    <row r="24" spans="1:17" ht="51" hidden="1" customHeight="1"/>
    <row r="25" spans="1:17" ht="45.75" hidden="1" customHeight="1"/>
    <row r="26" spans="1:17" ht="47.25" hidden="1" customHeight="1"/>
    <row r="27" spans="1:17" ht="0" hidden="1" customHeight="1"/>
  </sheetData>
  <autoFilter ref="A3:N20" xr:uid="{00000000-0009-0000-0000-000000000000}"/>
  <mergeCells count="3">
    <mergeCell ref="A1:N1"/>
    <mergeCell ref="A2:N2"/>
    <mergeCell ref="A11:N11"/>
  </mergeCells>
  <phoneticPr fontId="2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9" t="s">
        <v>35</v>
      </c>
    </row>
    <row r="2" spans="1:1">
      <c r="A2" s="9" t="s">
        <v>36</v>
      </c>
    </row>
    <row r="3" spans="1:1">
      <c r="A3" s="9" t="s">
        <v>37</v>
      </c>
    </row>
    <row r="4" spans="1:1">
      <c r="A4" s="9" t="s">
        <v>38</v>
      </c>
    </row>
    <row r="5" spans="1:1">
      <c r="A5" s="9" t="s">
        <v>39</v>
      </c>
    </row>
    <row r="6" spans="1:1">
      <c r="A6" s="9" t="s">
        <v>40</v>
      </c>
    </row>
    <row r="7" spans="1:1">
      <c r="A7" s="9" t="s">
        <v>41</v>
      </c>
    </row>
    <row r="8" spans="1:1">
      <c r="A8" s="9" t="s">
        <v>42</v>
      </c>
    </row>
    <row r="9" spans="1:1">
      <c r="A9" s="9" t="s">
        <v>43</v>
      </c>
    </row>
    <row r="10" spans="1:1">
      <c r="A10" s="9" t="s">
        <v>44</v>
      </c>
    </row>
    <row r="11" spans="1:1">
      <c r="A11" s="9" t="s">
        <v>45</v>
      </c>
    </row>
    <row r="12" spans="1:1">
      <c r="A12" s="9" t="s">
        <v>46</v>
      </c>
    </row>
    <row r="13" spans="1:1">
      <c r="A13" s="9" t="s">
        <v>47</v>
      </c>
    </row>
    <row r="14" spans="1:1">
      <c r="A14" s="9" t="s">
        <v>48</v>
      </c>
    </row>
    <row r="15" spans="1:1">
      <c r="A15" s="9" t="s">
        <v>49</v>
      </c>
    </row>
    <row r="16" spans="1:1">
      <c r="A16" s="9" t="s">
        <v>50</v>
      </c>
    </row>
    <row r="17" spans="1:1">
      <c r="A17" t="s">
        <v>51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</vt:lpstr>
      <vt:lpstr>Rewitalizacja</vt:lpstr>
      <vt:lpstr>'Załącznik nr 1'!kurs</vt:lpstr>
      <vt:lpstr>'Załącznik nr 1'!Obszar_wydruku</vt:lpstr>
      <vt:lpstr>rewitalizacja</vt:lpstr>
      <vt:lpstr>'Załącznik nr 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2025-02-25T09:56:50Z</cp:lastPrinted>
  <dcterms:created xsi:type="dcterms:W3CDTF">2016-04-12T10:40:23Z</dcterms:created>
  <dcterms:modified xsi:type="dcterms:W3CDTF">2025-03-06T15:13:50Z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