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.paryz\Desktop\Ciechanów\Na stronę\"/>
    </mc:Choice>
  </mc:AlternateContent>
  <xr:revisionPtr revIDLastSave="0" documentId="13_ncr:1_{A7FC1F75-432B-4ECF-ABD0-D5AEBC77A8B5}" xr6:coauthVersionLast="47" xr6:coauthVersionMax="47" xr10:uidLastSave="{00000000-0000-0000-0000-000000000000}"/>
  <bookViews>
    <workbookView xWindow="816" yWindow="2076" windowWidth="11244" windowHeight="8880" xr2:uid="{00000000-000D-0000-FFFF-FFFF00000000}"/>
  </bookViews>
  <sheets>
    <sheet name="Załącznik do uchwały zm 2.1 036" sheetId="4" r:id="rId1"/>
  </sheets>
  <externalReferences>
    <externalReference r:id="rId2"/>
  </externalReferences>
  <definedNames>
    <definedName name="_xlnm._FilterDatabase" localSheetId="0" hidden="1">'Załącznik do uchwały zm 2.1 036'!$A$3:$Q$106</definedName>
    <definedName name="IdEksperci">[1]Eksperci!$K$7:$L$400</definedName>
    <definedName name="kat">#REF!</definedName>
    <definedName name="kategoria_0">[1]Eksperci!$D$7:$D$400</definedName>
    <definedName name="kategoria_1">[1]Eksperci!$E$7:$E$400</definedName>
    <definedName name="kategoria_2">[1]Eksperci!$F$7:$F$400</definedName>
    <definedName name="kategoria_3">[1]Eksperci!$G$7:$G$400</definedName>
    <definedName name="kategoria_4">[1]Eksperci!$H$7:$H$400</definedName>
    <definedName name="kategoria_5">[1]Eksperci!$I$7:$I$400</definedName>
    <definedName name="kategoria_6">[1]Eksperci!$J$7:$J$400</definedName>
    <definedName name="kategorie_int">[1]Ustawienia!$E$4:$E$10</definedName>
    <definedName name="kurs" localSheetId="0">'Załącznik do uchwały zm 2.1 036'!$E$171</definedName>
    <definedName name="kurs">#REF!</definedName>
    <definedName name="kwota_ogolne">[1]Ustawienia!$C$13</definedName>
    <definedName name="kwota_szczegol">[1]Ustawienia!$C$14</definedName>
    <definedName name="max_1">[1]Ustawienia!$AK$9</definedName>
    <definedName name="max_10">[1]Ustawienia!$AK$18</definedName>
    <definedName name="max_11">[1]Ustawienia!$AK$19</definedName>
    <definedName name="max_12">[1]Ustawienia!$AK$20</definedName>
    <definedName name="max_13">[1]Ustawienia!$AK$21</definedName>
    <definedName name="max_14">[1]Ustawienia!$AK$22</definedName>
    <definedName name="max_15">[1]Ustawienia!$AK$23</definedName>
    <definedName name="max_16">[1]Ustawienia!$AK$24</definedName>
    <definedName name="max_17">[1]Ustawienia!$AK$25</definedName>
    <definedName name="max_18">[1]Ustawienia!$AK$26</definedName>
    <definedName name="max_19">[1]Ustawienia!$AK$27</definedName>
    <definedName name="max_2">[1]Ustawienia!$AK$10</definedName>
    <definedName name="max_20">[1]Ustawienia!$AK$28</definedName>
    <definedName name="max_3">[1]Ustawienia!$AK$11</definedName>
    <definedName name="max_4">[1]Ustawienia!$AK$12</definedName>
    <definedName name="max_5">[1]Ustawienia!$AK$13</definedName>
    <definedName name="max_6">[1]Ustawienia!$AK$14</definedName>
    <definedName name="max_7">[1]Ustawienia!$AK$15</definedName>
    <definedName name="max_8">[1]Ustawienia!$AK$16</definedName>
    <definedName name="max_9">[1]Ustawienia!$AK$17</definedName>
    <definedName name="max_dof">[1]Ustawienia!$C$8</definedName>
    <definedName name="max_pkt">[1]Ustawienia!$C$5</definedName>
    <definedName name="min_1">[1]Ustawienia!$K$9</definedName>
    <definedName name="min_10">[1]Ustawienia!$K$18</definedName>
    <definedName name="min_11">[1]Ustawienia!$K$19</definedName>
    <definedName name="min_12">[1]Ustawienia!$K$20</definedName>
    <definedName name="min_13">[1]Ustawienia!$K$21</definedName>
    <definedName name="min_14">[1]Ustawienia!$K$22</definedName>
    <definedName name="min_15">[1]Ustawienia!$K$23</definedName>
    <definedName name="min_16">[1]Ustawienia!$K$24</definedName>
    <definedName name="min_17">[1]Ustawienia!$K$25</definedName>
    <definedName name="min_18">[1]Ustawienia!$K$26</definedName>
    <definedName name="min_19">[1]Ustawienia!$K$27</definedName>
    <definedName name="min_2">[1]Ustawienia!$K$10</definedName>
    <definedName name="min_20">[1]Ustawienia!$K$28</definedName>
    <definedName name="min_3">[1]Ustawienia!$K$11</definedName>
    <definedName name="min_4">[1]Ustawienia!$K$12</definedName>
    <definedName name="min_5">[1]Ustawienia!$K$13</definedName>
    <definedName name="min_6">[1]Ustawienia!$K$14</definedName>
    <definedName name="min_7">[1]Ustawienia!$K$15</definedName>
    <definedName name="min_8">[1]Ustawienia!$K$16</definedName>
    <definedName name="min_9">[1]Ustawienia!$K$17</definedName>
    <definedName name="min_dof">[1]Ustawienia!$C$7</definedName>
    <definedName name="min_proc_pozytyw">[1]Ustawienia!$K$6</definedName>
    <definedName name="numer_kat0">[1]Ustawienia!$E$4</definedName>
    <definedName name="numer_kat1">[1]Ustawienia!$E$5</definedName>
    <definedName name="numer_kat2">[1]Ustawienia!$E$6</definedName>
    <definedName name="numer_kat3">[1]Ustawienia!$E$7</definedName>
    <definedName name="numer_kat4">[1]Ustawienia!$E$8</definedName>
    <definedName name="numer_kat5">[1]Ustawienia!$E$9</definedName>
    <definedName name="numer_kat6">[1]Ustawienia!$E$10</definedName>
    <definedName name="_xlnm.Print_Area" localSheetId="0">'Załącznik do uchwały zm 2.1 036'!$A$1:$Q$106</definedName>
    <definedName name="oceny">#REF!</definedName>
    <definedName name="powod_oc">[1]Ustawienia!$B$18:$B$28</definedName>
    <definedName name="projkekty">#REF!</definedName>
    <definedName name="rewitalizacja">#REF!</definedName>
    <definedName name="terminUzup">[1]Ustawienia!$C$29</definedName>
    <definedName name="_xlnm.Print_Titles" localSheetId="0">'Załącznik do uchwały zm 2.1 036'!$3:$3</definedName>
    <definedName name="zakres">#REF!</definedName>
    <definedName name="zakres_1">[1]Ustawienia!$K$9:$AI$9</definedName>
    <definedName name="zakres_10">[1]Ustawienia!$K$18:$AI$18</definedName>
    <definedName name="zakres_11">[1]Ustawienia!$K$19:$AI$19</definedName>
    <definedName name="zakres_12">[1]Ustawienia!$K$20:$AI$20</definedName>
    <definedName name="zakres_13">[1]Ustawienia!$K$21:$AI$21</definedName>
    <definedName name="zakres_14">[1]Ustawienia!$K$22:$AI$22</definedName>
    <definedName name="zakres_15">[1]Ustawienia!$K$23:$AI$23</definedName>
    <definedName name="zakres_16">[1]Ustawienia!$K$24:$AI$24</definedName>
    <definedName name="zakres_17">[1]Ustawienia!$K$25:$AI$25</definedName>
    <definedName name="zakres_18">[1]Ustawienia!$K$26:$AI$26</definedName>
    <definedName name="zakres_19">[1]Ustawienia!$K$27:$AI$27</definedName>
    <definedName name="zakres_2">[1]Ustawienia!$K$10:$AI$10</definedName>
    <definedName name="zakres_20">[1]Ustawienia!$K$28:$AI$28</definedName>
    <definedName name="zakres_3">[1]Ustawienia!$K$11:$AI$11</definedName>
    <definedName name="zakres_4">[1]Ustawienia!$K$12:$AI$12</definedName>
    <definedName name="zakres_5">[1]Ustawienia!$K$13:$AI$13</definedName>
    <definedName name="zakres_6">[1]Ustawienia!$K$14:$AI$14</definedName>
    <definedName name="zakres_7">[1]Ustawienia!$K$15:$AI$15</definedName>
    <definedName name="zakres_8">[1]Ustawienia!$K$16:$AI$16</definedName>
    <definedName name="zakres_9">[1]Ustawienia!$K$17:$AI$17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4" l="1"/>
  <c r="J44" i="4"/>
  <c r="G44" i="4"/>
  <c r="F44" i="4"/>
  <c r="O7" i="4"/>
  <c r="O89" i="4"/>
  <c r="G102" i="4"/>
  <c r="I102" i="4"/>
  <c r="J102" i="4"/>
  <c r="F102" i="4"/>
  <c r="H91" i="4" l="1"/>
  <c r="H89" i="4"/>
  <c r="H92" i="4"/>
  <c r="H93" i="4"/>
  <c r="H94" i="4"/>
  <c r="H95" i="4"/>
  <c r="H7" i="4"/>
  <c r="H96" i="4"/>
  <c r="H97" i="4"/>
  <c r="H98" i="4"/>
  <c r="H50" i="4"/>
  <c r="H51" i="4"/>
  <c r="H52" i="4"/>
  <c r="H53" i="4"/>
  <c r="H54" i="4"/>
  <c r="H55" i="4"/>
  <c r="H56" i="4"/>
  <c r="H57" i="4"/>
  <c r="H41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2" i="4"/>
  <c r="H83" i="4"/>
  <c r="H84" i="4"/>
  <c r="H85" i="4"/>
  <c r="H86" i="4"/>
  <c r="H81" i="4"/>
  <c r="H87" i="4"/>
  <c r="H88" i="4"/>
  <c r="H90" i="4"/>
  <c r="O50" i="4" l="1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2" i="4"/>
  <c r="O83" i="4"/>
  <c r="O84" i="4"/>
  <c r="O85" i="4"/>
  <c r="O86" i="4"/>
  <c r="O81" i="4"/>
  <c r="O87" i="4"/>
  <c r="O88" i="4"/>
  <c r="O49" i="4"/>
  <c r="O48" i="4"/>
  <c r="H49" i="4"/>
  <c r="H48" i="4"/>
  <c r="O29" i="4"/>
  <c r="O30" i="4"/>
  <c r="O31" i="4"/>
  <c r="O32" i="4"/>
  <c r="O33" i="4"/>
  <c r="O34" i="4"/>
  <c r="O35" i="4"/>
  <c r="O36" i="4"/>
  <c r="O37" i="4"/>
  <c r="O38" i="4"/>
  <c r="O39" i="4"/>
  <c r="O40" i="4"/>
  <c r="O27" i="4"/>
  <c r="O42" i="4"/>
  <c r="O43" i="4"/>
  <c r="O28" i="4"/>
  <c r="H30" i="4"/>
  <c r="H31" i="4"/>
  <c r="H32" i="4"/>
  <c r="H33" i="4"/>
  <c r="H34" i="4"/>
  <c r="H35" i="4"/>
  <c r="H36" i="4"/>
  <c r="H37" i="4"/>
  <c r="H38" i="4"/>
  <c r="H39" i="4"/>
  <c r="H40" i="4"/>
  <c r="H27" i="4"/>
  <c r="H42" i="4"/>
  <c r="H43" i="4"/>
  <c r="H29" i="4"/>
  <c r="H28" i="4"/>
  <c r="O6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5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6" i="4"/>
  <c r="H5" i="4"/>
  <c r="H44" i="4" l="1"/>
  <c r="H102" i="4"/>
</calcChain>
</file>

<file path=xl/sharedStrings.xml><?xml version="1.0" encoding="utf-8"?>
<sst xmlns="http://schemas.openxmlformats.org/spreadsheetml/2006/main" count="690" uniqueCount="399">
  <si>
    <t>Wyniki oceny projektów, złożonych w ramach naboru konkurencyjnego nr  FEMA.02.01-IP.01-036/24, Priorytet II „Fundusze Europejskie na zielony rozwój Mazowsza” dla Działania 2.1 „Efektywność energetyczna”, Typ projektów: „Poprawa efektywności energetycznej budynków publicznych i mieszkalnych” Funduszy Europejskich dla Mazowsza 2021-2027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</si>
  <si>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</si>
  <si>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</si>
  <si>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</si>
  <si>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</si>
  <si>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</si>
  <si>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</si>
  <si>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</si>
  <si>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</si>
  <si>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</si>
  <si>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</si>
  <si>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</si>
  <si>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</si>
  <si>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Kryterium rostrzygające nr 1 - 
Stopień poprawy efektywności energetycznej (w %)</t>
  </si>
  <si>
    <t>Kryterium rostrzygające nr 2 -
Gotowość projektu do realizacji</t>
  </si>
  <si>
    <t>Kryterium rostrzygające nr 3 - 
Efektywność kosztowa: Zmniejszenie zużycia energii</t>
  </si>
  <si>
    <t>Procent maksymalnej liczby punktów możliwych do uzyskania *</t>
  </si>
  <si>
    <t>Kategoria interwencji</t>
  </si>
  <si>
    <t>Komentarz**</t>
  </si>
  <si>
    <t>1</t>
  </si>
  <si>
    <t>Mazowiecka Jednostka Wdrażania Programów Unijnych</t>
  </si>
  <si>
    <t>FEMA.02.01-IP.01-04OR/24</t>
  </si>
  <si>
    <t>Gmina Korczew</t>
  </si>
  <si>
    <t>Termomodernizacja ZPO w Korczewie</t>
  </si>
  <si>
    <t>Brak danych</t>
  </si>
  <si>
    <t>2</t>
  </si>
  <si>
    <t>FEMA.02.01-IP.01-05UF/24</t>
  </si>
  <si>
    <t>Gmina Platerów</t>
  </si>
  <si>
    <t>Poprawa efektywności energetycznej budynków oświatowych na terenie Gminy Platerów</t>
  </si>
  <si>
    <t>3</t>
  </si>
  <si>
    <t>FEMA.02.01-IP.01-05OS/24</t>
  </si>
  <si>
    <t>Powiat Ciechanowski</t>
  </si>
  <si>
    <t>Kompleksowa termomodernizacja budynku Domu Pomocy Społecznej ”Kombatant” w Ciechanowie</t>
  </si>
  <si>
    <t>Projekt kierowany do dofinansowania</t>
  </si>
  <si>
    <t>4</t>
  </si>
  <si>
    <t>FEMA.02.01-IP.01-05SS/24</t>
  </si>
  <si>
    <t>Gmina Siemiątkowo</t>
  </si>
  <si>
    <t>Termomodernizacja wraz z wymianą źródeł ciepła w Szkołach Podstawowych z terenu Gminy Siemiątkowo</t>
  </si>
  <si>
    <t>5</t>
  </si>
  <si>
    <t>FEMA.02.01-IP.01-041I/24</t>
  </si>
  <si>
    <t>Miasto Siedlce</t>
  </si>
  <si>
    <t>Termomodernizacja budynków użyteczności publicznej na terenie miasta Siedlce</t>
  </si>
  <si>
    <t>6</t>
  </si>
  <si>
    <t>FEMA.02.01-IP.01-05R1/24</t>
  </si>
  <si>
    <t>Gmina Skaryszew</t>
  </si>
  <si>
    <t>Poprawa efektywności energetycznej budynku Urzędu Miasta i Gminy w Skaryszewie</t>
  </si>
  <si>
    <t>7</t>
  </si>
  <si>
    <t>FEMA.02.01-IP.01-05PM/24</t>
  </si>
  <si>
    <t>Gmina Policzna</t>
  </si>
  <si>
    <t>Poprawa efektywności energetycznej budynków użyteczności publicznej w Gminie Policzna</t>
  </si>
  <si>
    <t>8</t>
  </si>
  <si>
    <t>FEMA.02.01-IP.01-04QZ/24</t>
  </si>
  <si>
    <t>Gmina Kowala</t>
  </si>
  <si>
    <t>Termomodernizacja budynków użyteczności publicznej zlokalizowanych na terenie Gminy Kowala</t>
  </si>
  <si>
    <t>9</t>
  </si>
  <si>
    <t>FEMA.02.01-IP.01-04HO/24</t>
  </si>
  <si>
    <t>Powiat Makowski</t>
  </si>
  <si>
    <t>Termomodernizacja budynków Samodzielnego Publicznego Zakładu Opieki Zdrowotnej - Zespół Zakładów w Makowie Mazowieckim</t>
  </si>
  <si>
    <t>10</t>
  </si>
  <si>
    <t>FEMA.02.01-IP.01-05EB/24</t>
  </si>
  <si>
    <t>Gmina Gzy</t>
  </si>
  <si>
    <t>Poprawa efektywności energetycznej i budowa OZE w budynkach użyteczności publicznej na terenie gminy Gzy</t>
  </si>
  <si>
    <t>11</t>
  </si>
  <si>
    <t>FEMA.02.01-IP.01-04EW/24</t>
  </si>
  <si>
    <t>Gmina Kosów Lacki</t>
  </si>
  <si>
    <t>Kompleksowa termomodernizacja budynków użyteczności publicznej z zastosowaniem OZE w Gminie Kosów Lacki</t>
  </si>
  <si>
    <t>12</t>
  </si>
  <si>
    <t>FEMA.02.01-IP.01-05OK/24</t>
  </si>
  <si>
    <t>GMINA NARUSZEWO</t>
  </si>
  <si>
    <t>Głęboka modernizacja energetyczna  budynku Szkoły Podstawowej w Naruszewie w celu poprawy efektywności energetycznej.</t>
  </si>
  <si>
    <t>13</t>
  </si>
  <si>
    <t>FEMA.02.01-IP.01-05PZ/24</t>
  </si>
  <si>
    <t>Gmina Myszyniec</t>
  </si>
  <si>
    <t>Termomodernizacja oraz wymiana źródeł ciepła w budynkach użyteczności publicznej na terenie gminy Myszyniec</t>
  </si>
  <si>
    <t>14</t>
  </si>
  <si>
    <t>FEMA.02.01-IP.01-04J6/24</t>
  </si>
  <si>
    <t>Gmina Miejska Ciechanów</t>
  </si>
  <si>
    <t>Kompleksowa poprawa efektywności energetycznej zabytkowych wielorodzinnych budynków mieszkalnych na osiedlu Bloki w Ciechanowie</t>
  </si>
  <si>
    <t>15</t>
  </si>
  <si>
    <t>FEMA.02.01-IP.01-05BL/24</t>
  </si>
  <si>
    <t>Gmina Magnuszew</t>
  </si>
  <si>
    <t>Poprawa efektywności energetycznej  budynku  Szkoły Podstawowej  w  Rozniszewie</t>
  </si>
  <si>
    <t>16</t>
  </si>
  <si>
    <t>FEMA.02.01-IP.01-05IF/24</t>
  </si>
  <si>
    <t>Gmina Czernice Borowe</t>
  </si>
  <si>
    <t>Poprawa efektywności energetycznej w kompleksie szkolnym w Czernicach Borowych</t>
  </si>
  <si>
    <t>17</t>
  </si>
  <si>
    <t>FEMA.02.01-IP.01-05R8/24</t>
  </si>
  <si>
    <t>Gmina Olszewo-Borki</t>
  </si>
  <si>
    <t>Termomodernizacja budynku Szkoły Podstawowej w Grabówku</t>
  </si>
  <si>
    <t>18</t>
  </si>
  <si>
    <t>FEMA.02.01-IP.01-0457/24</t>
  </si>
  <si>
    <t>Gmina Szczutowo</t>
  </si>
  <si>
    <t>Poprawa efektywności  energetycznej  budynków  Urzędu Gminy i Gminnego Ośrodka Pomocy Społecznej w Szczutowie</t>
  </si>
  <si>
    <t>19</t>
  </si>
  <si>
    <t>FEMA.02.01-IP.01-05BU/24</t>
  </si>
  <si>
    <t>Gmina Pokrzywnica</t>
  </si>
  <si>
    <t>Kompleksowa termomodernizacja energetyczna dwóch budynków użyteczności publicznej w gminie Pokrzywnica</t>
  </si>
  <si>
    <t>20</t>
  </si>
  <si>
    <t>FEMA.02.01-IP.01-05C3/24</t>
  </si>
  <si>
    <t>Gmina Ciechanów</t>
  </si>
  <si>
    <t>Przebudowa, termoizolacja i remont budynku Szkoły Podstawowej w Chotumiu wraz z instalacjami oraz montaż paneli fotowoltaicznych na dachu budynku</t>
  </si>
  <si>
    <t>21</t>
  </si>
  <si>
    <t>FEMA.02.01-IP.01-05J2/24</t>
  </si>
  <si>
    <t>Gmina Jabłonna Lacka</t>
  </si>
  <si>
    <t>Prace służące poprawie efektywności energetycznej w ramach projektu przebudowy budynku pod potrzeby Samorządowego Centrum Kulturalno-Społecznego w Jabłonnie Lackiej</t>
  </si>
  <si>
    <t>22</t>
  </si>
  <si>
    <t>FEMA.02.01-IP.01-05U3/24</t>
  </si>
  <si>
    <t>Gmina Ceranów</t>
  </si>
  <si>
    <t>Termomodernizacja budynków użyteczności publicznej na terenie gminy Ceranów</t>
  </si>
  <si>
    <t>23</t>
  </si>
  <si>
    <t>FEMA.02.01-IP.01-05PL/24</t>
  </si>
  <si>
    <t>Gmina Glinojeck</t>
  </si>
  <si>
    <t>Termomodernizacja budynków użyteczności publicznej w Glinojecku</t>
  </si>
  <si>
    <t>Projekt po procedurze odwoławczej</t>
  </si>
  <si>
    <t>24</t>
  </si>
  <si>
    <t>FEMA.02.01-IP.01-04DV/24</t>
  </si>
  <si>
    <t>Gmina Miasta Radomia</t>
  </si>
  <si>
    <t>Termomodernizacja budynków oświatowych w Radomiu</t>
  </si>
  <si>
    <t>25</t>
  </si>
  <si>
    <t>FEMA.02.01-IP.01-05TC/24</t>
  </si>
  <si>
    <t>Gmina Szydłowiec</t>
  </si>
  <si>
    <t>Termomodernizacja budynku Szkoły Podstawowej w Wysokiej oraz budynku przy ul. Kościuszki 176 w Szydłowcu</t>
  </si>
  <si>
    <t>26</t>
  </si>
  <si>
    <t>FEMA.02.01-IP.01-05NF/24</t>
  </si>
  <si>
    <t>GMINA CZERWIN</t>
  </si>
  <si>
    <t>POPRAWA EFEKTYWNOŚCI ENERGETYCZNEJ BUDYNKÓW PUBLICZNYCH W GMINIE CZERWIN</t>
  </si>
  <si>
    <t>27</t>
  </si>
  <si>
    <t>FEMA.02.01-IP.01-05HQ/24</t>
  </si>
  <si>
    <t>Gmina Czerwonka</t>
  </si>
  <si>
    <t>Poprawa efektywności energetycznej budynku Ośrodka Zdrowia w Czerwonce Włościańskiej</t>
  </si>
  <si>
    <t>28</t>
  </si>
  <si>
    <t>FEMA.02.01-IP.01-05R0/24</t>
  </si>
  <si>
    <t>Gmina Wyśmierzyce</t>
  </si>
  <si>
    <t>Termomodernizacja budynków stanowiących własność Gminy Wyśmierzyce</t>
  </si>
  <si>
    <t>29</t>
  </si>
  <si>
    <t>FEMA.02.01-IP.01-04B3/24</t>
  </si>
  <si>
    <t>Gmina  Chorzele</t>
  </si>
  <si>
    <t>Poprawa efektywności energetycznej budynków użyteczności publicznej w gminie Chorzele</t>
  </si>
  <si>
    <t>30</t>
  </si>
  <si>
    <t>FEMA.02.01-IP.01-04EU/24</t>
  </si>
  <si>
    <t>Gmina Załuski</t>
  </si>
  <si>
    <t>Termomodernizacja budynków na terenie gminy Załuski</t>
  </si>
  <si>
    <t>31</t>
  </si>
  <si>
    <t>FEMA.02.01-IP.01-04FU/24</t>
  </si>
  <si>
    <t>Powiat Ostrołęcki</t>
  </si>
  <si>
    <t>Poprawa efektywności budynków użyteczności publicznej</t>
  </si>
  <si>
    <t>32</t>
  </si>
  <si>
    <t>FEMA.02.01-IP.01-04PM/24</t>
  </si>
  <si>
    <t>Gmina Warka</t>
  </si>
  <si>
    <t>Poprawa efektywności energetycznej budynków publicznych na ternie gminy Warka</t>
  </si>
  <si>
    <t>33</t>
  </si>
  <si>
    <t>FEMA.02.01-IP.01-04VY/24</t>
  </si>
  <si>
    <t>Powiat Białobrzeski</t>
  </si>
  <si>
    <t>„KOMPLEKSOWA TERMOMODERNIZACJA BUDYNKÓW POWIATOWEGO ZARZĄDU DRÓG PUBLICZNYCH W BIAŁOBRZEGACH”</t>
  </si>
  <si>
    <t>34</t>
  </si>
  <si>
    <t>FEMA.02.01-IP.01-05LF/24</t>
  </si>
  <si>
    <t>Gmina Nur</t>
  </si>
  <si>
    <t>Poprawa efektywności energetycznej budynku sali gimnastycznej przy Szkole Podstawowej im. Marii Konopnickiej w Nurze</t>
  </si>
  <si>
    <t>35</t>
  </si>
  <si>
    <t>FEMA.02.01-IP.01-05LS/24</t>
  </si>
  <si>
    <t>Gmina Chynów</t>
  </si>
  <si>
    <t>Termomodernizacja budynków użyteczności publicznej w Gminie Chynów</t>
  </si>
  <si>
    <t>36</t>
  </si>
  <si>
    <t>FEMA.02.01-IP.01-05MU/24</t>
  </si>
  <si>
    <t>Gmina Sobolew</t>
  </si>
  <si>
    <t>Termomodernizacja budynków szkół na terenie Gminy Sobolew</t>
  </si>
  <si>
    <t>37</t>
  </si>
  <si>
    <t>FEMA.02.01-IP.01-05QR/24</t>
  </si>
  <si>
    <t>Gmina Miasta Gostynina</t>
  </si>
  <si>
    <t>Poprawa efektywności energetycznej budynku zespołu szkolno-przedszkolnego w Gostyninie</t>
  </si>
  <si>
    <t>38</t>
  </si>
  <si>
    <t>FEMA.02.01-IP.01-04VF/24</t>
  </si>
  <si>
    <t>Powiat Żyrardowski</t>
  </si>
  <si>
    <t>Poprawa efektywności energetycznej obiektów użyteczności publicznej Powiatu Żyrardowskiego</t>
  </si>
  <si>
    <t>39</t>
  </si>
  <si>
    <t>FEMA.02.01-IP.01-05UH/24</t>
  </si>
  <si>
    <t>Powiat Płoński</t>
  </si>
  <si>
    <t>Termomodernizacja i modernizacja budynku Powiatowego Zarządu Dróg w Płońsku</t>
  </si>
  <si>
    <t>SUMA:</t>
  </si>
  <si>
    <t>Projekty, które nie spełniły kryteriów wyboru projektów lub nie uzyskały wymaganej liczby punktów</t>
  </si>
  <si>
    <t>40</t>
  </si>
  <si>
    <t>FEMA.02.01-IP.01-04M0/24</t>
  </si>
  <si>
    <t>Miasto i Gmina Sanniki</t>
  </si>
  <si>
    <t>Poprawa efektywności energetycznej budynków publicznych na terenie Miasta i Gminy Sanniki</t>
  </si>
  <si>
    <t>41</t>
  </si>
  <si>
    <t>FEMA.02.01-IP.01-05S5/24</t>
  </si>
  <si>
    <t>GMINA BARANOWO</t>
  </si>
  <si>
    <t>POPRAWA EFEKTYWNOŚCI ENERGETYCZNEJ BUDYNKÓW  UŻYTECZNOŚCI PUBLICZNEJ NA TERENIE GMINY BARANOWO</t>
  </si>
  <si>
    <t>42</t>
  </si>
  <si>
    <t>FEMA.02.01-IP.01-05U5/24</t>
  </si>
  <si>
    <t>Gmina Przasnysz</t>
  </si>
  <si>
    <t>Poprawa efektywności energetycznej budynków użyteczności publicznej w Gminie Przasnysz</t>
  </si>
  <si>
    <t>43</t>
  </si>
  <si>
    <t>FEMA.02.01-IP.01-05UK/24</t>
  </si>
  <si>
    <t>Powiat Węgrowski</t>
  </si>
  <si>
    <t>Poprawa efektywności energetycznej dwóch budynków Powiatu Węgrowskiego</t>
  </si>
  <si>
    <t>44</t>
  </si>
  <si>
    <t>FEMA.02.01-IP.01-05HT/24</t>
  </si>
  <si>
    <t>Miasto Ostrów Mazowiecka</t>
  </si>
  <si>
    <t>,,EKO EDUKACJA W OSTROWI MAZOWIECKIEJ”</t>
  </si>
  <si>
    <t>45</t>
  </si>
  <si>
    <t>FEMA.02.01-IP.01-05UG/24</t>
  </si>
  <si>
    <t>Gmina Płońsk</t>
  </si>
  <si>
    <t>Poprawa efektywności energetycznej budynku Szkoły Podstawowej w Siedlinie, gm. Płońsk</t>
  </si>
  <si>
    <t>46</t>
  </si>
  <si>
    <t>FEMA.02.01-IP.01-0564/24</t>
  </si>
  <si>
    <t>Gmina Zabrodzie</t>
  </si>
  <si>
    <t>Termomodernizacja budynków użyteczności publicznej w Gminie Zabrodzie</t>
  </si>
  <si>
    <t>47</t>
  </si>
  <si>
    <t>FEMA.02.01-IP.01-05QN/24</t>
  </si>
  <si>
    <t>Miasto i Gmina Bodzanów</t>
  </si>
  <si>
    <t>Poprawa efektywności energetycznej budynków ZPO w Bodzanowie</t>
  </si>
  <si>
    <t>48</t>
  </si>
  <si>
    <t>FEMA.02.01-IP.01-04AN/24</t>
  </si>
  <si>
    <t>Gminy Klwów</t>
  </si>
  <si>
    <t>Poprawa efektywności energetycznej budynku Publicznej Szkoły Podstawowej 
w Klwowie wraz z montażem OZE</t>
  </si>
  <si>
    <t>49</t>
  </si>
  <si>
    <t>FEMA.02.01-IP.01-05SE/24</t>
  </si>
  <si>
    <t>Gmina Brochów</t>
  </si>
  <si>
    <t>Ochrona powietrza poprzez wymianę kotłów CO, budowę instalacji OZE i termomodernizację budynku Szkoły Podstawowej im. Fryderyka Chopina w Brochowie</t>
  </si>
  <si>
    <t>50</t>
  </si>
  <si>
    <t>FEMA.02.01-IP.01-04N2/24</t>
  </si>
  <si>
    <t>Gmina Korytnica</t>
  </si>
  <si>
    <t>Termomodernizacja budynku użyteczności publicznej na terenie Gminy Korytnica</t>
  </si>
  <si>
    <t>51</t>
  </si>
  <si>
    <t>FEMA.02.01-IP.01-04O4/24</t>
  </si>
  <si>
    <t>GMINA JONIEC</t>
  </si>
  <si>
    <t>Poprawa efektywności energetycznej budynku wielofunkcyjnego użyteczności publicznej w miejscowości Joniec.</t>
  </si>
  <si>
    <t>52</t>
  </si>
  <si>
    <t>FEMA.02.01-IP.01-05H4/24</t>
  </si>
  <si>
    <t>Gmina Młodzieszyn</t>
  </si>
  <si>
    <t>„Termomodernizacja budynku Szkoły Podstawowej w Janowie, gmina Młodzieszyn”</t>
  </si>
  <si>
    <t>53</t>
  </si>
  <si>
    <t>FEMA.02.01-IP.01-05PI/24</t>
  </si>
  <si>
    <t>Gmina Łochów</t>
  </si>
  <si>
    <t>Termomodernizacja budynku użyteczności publicznej Gminy Łochów – etap III</t>
  </si>
  <si>
    <t>54</t>
  </si>
  <si>
    <t>FEMA.02.01-IP.01-05UC/24</t>
  </si>
  <si>
    <t>Gmina Wilga</t>
  </si>
  <si>
    <t>Termomodernizacja budynków użyteczności publicznej w miejscowości Wilga</t>
  </si>
  <si>
    <t>55</t>
  </si>
  <si>
    <t>FEMA.02.01-IP.01-05SV/24</t>
  </si>
  <si>
    <t>Gmina Pułtusk</t>
  </si>
  <si>
    <t>Termomodernizacja kamienicy przy ul.Rynek 23 w Pułtusku</t>
  </si>
  <si>
    <t>56</t>
  </si>
  <si>
    <t>FEMA.02.01-IP.01-05PF/24</t>
  </si>
  <si>
    <t>Gmina Miasto Płońsk</t>
  </si>
  <si>
    <t>Poprawa efektywności energetycznej budynku Urzędu Miejskiego w Płońsku</t>
  </si>
  <si>
    <t>57</t>
  </si>
  <si>
    <t>FEMA.02.01-IP.01-05RF/24</t>
  </si>
  <si>
    <t>Miasto Ostrołęka</t>
  </si>
  <si>
    <t>Poprawa efektywności energetycznej budynków użyteczności publicznej w Ostrołęce</t>
  </si>
  <si>
    <t>58</t>
  </si>
  <si>
    <t>FEMA.02.01-IP.01-056R/24</t>
  </si>
  <si>
    <t>Miasto i Gmina Pilawa</t>
  </si>
  <si>
    <t>Termomodernizacja budynku użyteczności publicznej w miejscowości Gocław</t>
  </si>
  <si>
    <t>59</t>
  </si>
  <si>
    <t>FEMA.02.01-IP.01-05P3/24</t>
  </si>
  <si>
    <t>Gmina Radzanów</t>
  </si>
  <si>
    <t>Termomodernizacja budynku Liceum Ogólnokształcącego w Radzanowie, na terenie Gminy Radzanów</t>
  </si>
  <si>
    <t>60</t>
  </si>
  <si>
    <t>FEMA.02.01-IP.01-05TR/24</t>
  </si>
  <si>
    <t>Gmina Puszcza Mariańska</t>
  </si>
  <si>
    <t>Kompleksowa modernizacja energetyczna 2 budynków użyteczności publicznej w Gminie Puszcza Mariańska</t>
  </si>
  <si>
    <t>61</t>
  </si>
  <si>
    <t>FEMA.02.01-IP.01-05U1/24</t>
  </si>
  <si>
    <t>Powiat Żuromiński</t>
  </si>
  <si>
    <t>Poprawa właściwości energetycznych budynków użyteczności publicznej Powiatu Żuromińskiego.</t>
  </si>
  <si>
    <t>62</t>
  </si>
  <si>
    <t>FEMA.02.01-IP.01-04F1/24</t>
  </si>
  <si>
    <t>Gmina Płoniawy-Bramura</t>
  </si>
  <si>
    <t>Poprawa efektywności energetycznej budynku Publicznej Szkoły Podstawowej im. Arkadiusza Gołasia w Płoniawach-Bramurze wraz z montażem OZE</t>
  </si>
  <si>
    <t>63</t>
  </si>
  <si>
    <t>FEMA.02.01-IP.01-05PC/24</t>
  </si>
  <si>
    <t>Gmina Kotuń</t>
  </si>
  <si>
    <t>Termomodernizacja budynku komunalnego w Kotuniu (ul. Siedlecka 11d)</t>
  </si>
  <si>
    <t>64</t>
  </si>
  <si>
    <t>FEMA.02.01-IP.01-054G/24</t>
  </si>
  <si>
    <t>Gmina Raciąż</t>
  </si>
  <si>
    <t>Termomodernizacja budynków szkół podstawowych w miejscowościach Koziebrody i Krajkowo na terenie Gminy Raciąż</t>
  </si>
  <si>
    <t>65</t>
  </si>
  <si>
    <t>FEMA.02.01-IP.01-05EM/24</t>
  </si>
  <si>
    <t>Gmina Sabnie</t>
  </si>
  <si>
    <t>Termomodernizacja budynków użyteczności publicznej</t>
  </si>
  <si>
    <t>66</t>
  </si>
  <si>
    <t>FEMA.02.01-IP.01-05QI/24</t>
  </si>
  <si>
    <t>Gmina Sarnaki</t>
  </si>
  <si>
    <t>Termomodernizacja budynku Przedszkola Samorządowego w Sarnakach</t>
  </si>
  <si>
    <t>67</t>
  </si>
  <si>
    <t>FEMA.02.01-IP.01-04I9/24</t>
  </si>
  <si>
    <t>Powiat Mławski</t>
  </si>
  <si>
    <t>Zwiększenie efektywności energetycznej budynków użyteczności publicznej Powiatu Mławskiego: Szpital oraz Przychodnia Specjalistyczna SP ZOZ w Mławie</t>
  </si>
  <si>
    <t>68</t>
  </si>
  <si>
    <t>FEMA.02.01-IP.01-04AU/24</t>
  </si>
  <si>
    <t>Gmina Przytyk</t>
  </si>
  <si>
    <t>„Poprawa efektywności energetycznej w budynkach użyteczności publicznej”</t>
  </si>
  <si>
    <t>69</t>
  </si>
  <si>
    <t>FEMA.02.01-IP.01-05CG/24</t>
  </si>
  <si>
    <t>Gmina Karniewo</t>
  </si>
  <si>
    <t>Poprawa efektywności energetycznej budynków Zespołu Szkolno - Przedszkolnego W Karniewie</t>
  </si>
  <si>
    <t>70</t>
  </si>
  <si>
    <t>FEMA.02.01-IP.01-05CY/24</t>
  </si>
  <si>
    <t>Gmina Rzekuń</t>
  </si>
  <si>
    <t>Poprawa efektywności energetycznej budynków użyteczności publicznej w gminie Rzekuń</t>
  </si>
  <si>
    <t>71</t>
  </si>
  <si>
    <t>FEMA.02.01-IP.01-05HH/24</t>
  </si>
  <si>
    <t>Gmina Zwoleń</t>
  </si>
  <si>
    <t>Poprawa efektywności energetycznej i zwiększenie wykorzystania OZE w budynku Przedszkola  Publicznego nr 1 w Zwoleniu</t>
  </si>
  <si>
    <t>72</t>
  </si>
  <si>
    <t>FEMA.02.01-IP.01-05UE/24</t>
  </si>
  <si>
    <t>Powiat łosicki</t>
  </si>
  <si>
    <t>Termomodernizacja budynku Zespołu Szkół Nr 3 RCKU im. Stanisława Staszica w Łosicach</t>
  </si>
  <si>
    <t>73</t>
  </si>
  <si>
    <t>FEMA.02.01-IP.01-05SA/24</t>
  </si>
  <si>
    <t>Gmina Gielniów</t>
  </si>
  <si>
    <t>Poprawa efektywności energetycznej budynków użyteczności publicznej- termomodernizacja placówek oświatowych na terenie gminy Gielniów</t>
  </si>
  <si>
    <t>74</t>
  </si>
  <si>
    <t>FEMA.02.01-IP.01-04MY/24</t>
  </si>
  <si>
    <t>Miasto Sochaczew</t>
  </si>
  <si>
    <t>Termomodernizacja budynków komunalnych w Sochaczewie</t>
  </si>
  <si>
    <t>75</t>
  </si>
  <si>
    <t>FEMA.02.01-IP.01-05SO/24</t>
  </si>
  <si>
    <t>Gmina Siedlce</t>
  </si>
  <si>
    <t>Termomodernizacja budynku Urzędu Gminy Siedlce Etap II</t>
  </si>
  <si>
    <t>76</t>
  </si>
  <si>
    <t>FEMA.02.01-IP.01-050O/24</t>
  </si>
  <si>
    <t>Powiat Sierpecki</t>
  </si>
  <si>
    <t>Termomodernizacja budynków użyteczności publicznej Powiatu Sierpeckiego wraz z montażem OZE. Etap 1</t>
  </si>
  <si>
    <t>77</t>
  </si>
  <si>
    <t>FEMA.02.01-IP.01-04IB/24</t>
  </si>
  <si>
    <t>Gmina Wyszków</t>
  </si>
  <si>
    <t>Poprawa efektywności energetycznej gminnych budynków komunalnych - wielorodzinnych</t>
  </si>
  <si>
    <t>78</t>
  </si>
  <si>
    <t>FEMA.02.01-IP.01-055T/24</t>
  </si>
  <si>
    <t>Gmina Nowy Duninów</t>
  </si>
  <si>
    <t>Termomodernizacja bloku komunalnego przy ul. Słonecznej 2 w m. Nowy Duninów</t>
  </si>
  <si>
    <t>79</t>
  </si>
  <si>
    <t>FEMA.02.01-IP.01-04OL/24</t>
  </si>
  <si>
    <t>Powiat Przasnyski</t>
  </si>
  <si>
    <t>Poprawa efektywności energetycznej Szpitala w Przasnyszu</t>
  </si>
  <si>
    <t>80</t>
  </si>
  <si>
    <t>FEMA.02.01-IP.01-054S/24</t>
  </si>
  <si>
    <t>GMINA STAROŹREBY</t>
  </si>
  <si>
    <t>„Poprawa efektywności energetycznej budynku Szkoły Podstawowej im. Zbigniewa Dłużniewskiego w Nowej Górze”</t>
  </si>
  <si>
    <t>81</t>
  </si>
  <si>
    <t>FEMA.02.01-IP.01-05TN/24</t>
  </si>
  <si>
    <t>Miasto Sokołów Podlaski</t>
  </si>
  <si>
    <t>Poprawa efektywności energetycznej budynków publicznych w Sokołowie Podlaskim</t>
  </si>
  <si>
    <t>82</t>
  </si>
  <si>
    <t>FEMA.02.01-IP.01-04JF/24</t>
  </si>
  <si>
    <t>Gmina Rybno</t>
  </si>
  <si>
    <t>Zmniejszenie emisyjności eksploatacji budynków użyteczności publicznej na terenie Gminy Rybno</t>
  </si>
  <si>
    <t>negatywna ocena ogólna</t>
  </si>
  <si>
    <t>83</t>
  </si>
  <si>
    <t>FEMA.02.01-IP.01-05TF/24</t>
  </si>
  <si>
    <t>Gmina Błędów</t>
  </si>
  <si>
    <t>Termomodernizacja Publicznej Szkoły Podstawowej im. T. Kościuszki w Błędowie</t>
  </si>
  <si>
    <t>84</t>
  </si>
  <si>
    <t>FEMA.02.01-IP.01-04AJ/24</t>
  </si>
  <si>
    <t>Gmina Lipowiec Kościelny</t>
  </si>
  <si>
    <t>Termomodernizacja budynku Urzędu Gminy w Gminie Lipowiec Kościelny</t>
  </si>
  <si>
    <t>negatywna ocena formalna</t>
  </si>
  <si>
    <t>85</t>
  </si>
  <si>
    <t>FEMA.02.01-IP.01-04AM/24</t>
  </si>
  <si>
    <t>Gmina Belsk Duży</t>
  </si>
  <si>
    <t>Termomodernizacja  budynków Publicznej Szkoły Podstawowej w Belsku Dużym</t>
  </si>
  <si>
    <t>86</t>
  </si>
  <si>
    <t>FEMA.02.01-IP.01-04IJ/24</t>
  </si>
  <si>
    <t>Powiat Szydłowiecki</t>
  </si>
  <si>
    <t>Termomodernizacja budynków użyteczności publicznej:  Dom Pomocy Społecznej  ,,Dom Kombatanta" w Łaziskach oraz Placówka  Opiekuńczo-Wychowawcza w Łaziskach</t>
  </si>
  <si>
    <t>87</t>
  </si>
  <si>
    <t>FEMA.02.01-IP.01-04LJ/24</t>
  </si>
  <si>
    <t>Gmina Strzegowo</t>
  </si>
  <si>
    <t>Termomodernizacja budynków komunalnych w Gminie Strzegowo</t>
  </si>
  <si>
    <t>88</t>
  </si>
  <si>
    <t>FEMA.02.01-IP.01-05R4/24</t>
  </si>
  <si>
    <t>Gmina Olszanka</t>
  </si>
  <si>
    <t>Poprawa efektywności  energetycznej budynków w gminie Olszanka</t>
  </si>
  <si>
    <t>89</t>
  </si>
  <si>
    <t>FEMA.02.01-IP.01-05R6/24</t>
  </si>
  <si>
    <t>Powiat Grójecki</t>
  </si>
  <si>
    <t>Termomodernizacja budynku Domu Pomocy Społecznej w Nowym Mieście nad Pilicą</t>
  </si>
  <si>
    <t>90</t>
  </si>
  <si>
    <t>FEMA.02.01-IP.01-05SZ/24</t>
  </si>
  <si>
    <t>Poprawa efektywności energetycznej budynku przy ul. Kolejowej 78 w Szydłowcu</t>
  </si>
  <si>
    <t>91</t>
  </si>
  <si>
    <t>FEMA.02.01-IP.01-0540/24</t>
  </si>
  <si>
    <t>Przedsiębiorstwo Wodno Kanalizacyjno Ciepłownicze w Pionkach Sp. z o.o.
ul. Przemysłowa 11,  26-670 Pionki
tel./fax.48 3852514, e-mail:  pwkc@pionki.pl,</t>
  </si>
  <si>
    <t>Termomodernizacja budynku biurowo-socjalnego wraz z warsztatem</t>
  </si>
  <si>
    <t>projekt wycofany</t>
  </si>
  <si>
    <t>92</t>
  </si>
  <si>
    <t>FEMA.02.01-IP.01-04D9/24</t>
  </si>
  <si>
    <t>93</t>
  </si>
  <si>
    <t>FEMA.02.01-IP.01-05PD/24</t>
  </si>
  <si>
    <t>Poprawa właściwości energetycznych  budynków użyteczności publicznej Powiatu Żuromińskiego.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</si>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</sst>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4"/>
      <color theme="0"/>
      <name val="Arial"/>
      <family val="2"/>
      <charset val="238"/>
    </font>
    <font>
      <sz val="24"/>
      <color theme="3" tint="0.79998168889431442"/>
      <name val="Arial"/>
      <family val="2"/>
      <charset val="238"/>
    </font>
    <font>
      <b/>
      <sz val="22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24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</borders>
  <cellStyleXfs count="48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2" fillId="0" borderId="0"/>
    <xf numFmtId="9" fontId="23" fillId="0" borderId="0" applyFont="0" applyFill="0" applyBorder="0" applyAlignment="0" applyProtection="0"/>
    <xf numFmtId="0" fontId="24" fillId="0" borderId="0"/>
  </cellStyleXfs>
  <cellXfs count="71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/>
    <xf numFmtId="10" fontId="19" fillId="0" borderId="0" xfId="0" applyNumberFormat="1" applyFont="1"/>
    <xf numFmtId="49" fontId="20" fillId="0" borderId="0" xfId="0" applyNumberFormat="1" applyFont="1" applyAlignment="1">
      <alignment horizontal="center" vertical="center"/>
    </xf>
    <xf numFmtId="44" fontId="19" fillId="0" borderId="0" xfId="0" applyNumberFormat="1" applyFont="1" applyAlignment="1">
      <alignment vertical="center"/>
    </xf>
    <xf numFmtId="2" fontId="20" fillId="0" borderId="0" xfId="0" applyNumberFormat="1" applyFont="1" applyAlignment="1">
      <alignment horizontal="center" vertical="center"/>
    </xf>
    <xf numFmtId="10" fontId="20" fillId="0" borderId="0" xfId="1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/>
    </xf>
    <xf numFmtId="49" fontId="25" fillId="0" borderId="10" xfId="0" applyNumberFormat="1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44" fontId="25" fillId="0" borderId="10" xfId="0" applyNumberFormat="1" applyFont="1" applyBorder="1" applyAlignment="1">
      <alignment vertical="center"/>
    </xf>
    <xf numFmtId="165" fontId="25" fillId="0" borderId="10" xfId="0" applyNumberFormat="1" applyFont="1" applyBorder="1" applyAlignment="1">
      <alignment vertical="center"/>
    </xf>
    <xf numFmtId="2" fontId="25" fillId="0" borderId="10" xfId="0" applyNumberFormat="1" applyFont="1" applyBorder="1" applyAlignment="1">
      <alignment horizontal="center" vertical="center"/>
    </xf>
    <xf numFmtId="10" fontId="25" fillId="0" borderId="10" xfId="1" applyNumberFormat="1" applyFont="1" applyFill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4" fontId="27" fillId="0" borderId="10" xfId="0" applyNumberFormat="1" applyFont="1" applyBorder="1" applyAlignment="1">
      <alignment horizontal="center" vertical="center" wrapText="1"/>
    </xf>
    <xf numFmtId="49" fontId="25" fillId="34" borderId="10" xfId="0" applyNumberFormat="1" applyFont="1" applyFill="1" applyBorder="1" applyAlignment="1">
      <alignment horizontal="center" vertical="center"/>
    </xf>
    <xf numFmtId="49" fontId="25" fillId="34" borderId="10" xfId="0" applyNumberFormat="1" applyFont="1" applyFill="1" applyBorder="1" applyAlignment="1">
      <alignment horizontal="center" vertical="center" wrapText="1"/>
    </xf>
    <xf numFmtId="49" fontId="25" fillId="34" borderId="10" xfId="0" applyNumberFormat="1" applyFont="1" applyFill="1" applyBorder="1" applyAlignment="1">
      <alignment horizontal="left" vertical="center" wrapText="1"/>
    </xf>
    <xf numFmtId="44" fontId="25" fillId="34" borderId="10" xfId="0" applyNumberFormat="1" applyFont="1" applyFill="1" applyBorder="1" applyAlignment="1">
      <alignment vertical="center"/>
    </xf>
    <xf numFmtId="165" fontId="25" fillId="34" borderId="10" xfId="0" applyNumberFormat="1" applyFont="1" applyFill="1" applyBorder="1" applyAlignment="1">
      <alignment vertical="center"/>
    </xf>
    <xf numFmtId="2" fontId="25" fillId="34" borderId="10" xfId="0" applyNumberFormat="1" applyFont="1" applyFill="1" applyBorder="1" applyAlignment="1">
      <alignment horizontal="center" vertical="center"/>
    </xf>
    <xf numFmtId="10" fontId="25" fillId="34" borderId="10" xfId="1" applyNumberFormat="1" applyFont="1" applyFill="1" applyBorder="1" applyAlignment="1">
      <alignment horizontal="center" vertical="center"/>
    </xf>
    <xf numFmtId="1" fontId="25" fillId="34" borderId="10" xfId="0" applyNumberFormat="1" applyFont="1" applyFill="1" applyBorder="1" applyAlignment="1">
      <alignment horizontal="center" vertical="center"/>
    </xf>
    <xf numFmtId="4" fontId="28" fillId="34" borderId="10" xfId="0" applyNumberFormat="1" applyFont="1" applyFill="1" applyBorder="1" applyAlignment="1">
      <alignment horizontal="center" vertical="center" wrapText="1"/>
    </xf>
    <xf numFmtId="49" fontId="25" fillId="33" borderId="15" xfId="0" applyNumberFormat="1" applyFont="1" applyFill="1" applyBorder="1" applyAlignment="1">
      <alignment horizontal="center" vertical="center"/>
    </xf>
    <xf numFmtId="49" fontId="25" fillId="33" borderId="16" xfId="0" applyNumberFormat="1" applyFont="1" applyFill="1" applyBorder="1" applyAlignment="1">
      <alignment horizontal="center" vertical="center"/>
    </xf>
    <xf numFmtId="49" fontId="25" fillId="33" borderId="0" xfId="0" applyNumberFormat="1" applyFont="1" applyFill="1" applyAlignment="1">
      <alignment horizontal="center" vertical="center"/>
    </xf>
    <xf numFmtId="49" fontId="25" fillId="33" borderId="10" xfId="0" applyNumberFormat="1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3" fontId="25" fillId="34" borderId="10" xfId="0" applyNumberFormat="1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9" fillId="33" borderId="10" xfId="0" applyFont="1" applyFill="1" applyBorder="1" applyAlignment="1">
      <alignment horizontal="center" vertical="center" wrapText="1"/>
    </xf>
    <xf numFmtId="0" fontId="29" fillId="33" borderId="12" xfId="0" applyFont="1" applyFill="1" applyBorder="1" applyAlignment="1">
      <alignment horizontal="center" vertical="center" wrapText="1"/>
    </xf>
    <xf numFmtId="0" fontId="30" fillId="33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/>
    <xf numFmtId="0" fontId="29" fillId="33" borderId="14" xfId="0" applyFont="1" applyFill="1" applyBorder="1" applyAlignment="1">
      <alignment horizontal="center" vertical="center" wrapText="1"/>
    </xf>
    <xf numFmtId="0" fontId="31" fillId="0" borderId="0" xfId="0" applyFont="1"/>
    <xf numFmtId="2" fontId="25" fillId="0" borderId="10" xfId="0" applyNumberFormat="1" applyFont="1" applyBorder="1" applyAlignment="1">
      <alignment horizontal="center" vertical="center" wrapText="1"/>
    </xf>
    <xf numFmtId="2" fontId="25" fillId="34" borderId="10" xfId="0" applyNumberFormat="1" applyFont="1" applyFill="1" applyBorder="1" applyAlignment="1">
      <alignment horizontal="center" vertical="center" wrapText="1"/>
    </xf>
    <xf numFmtId="2" fontId="27" fillId="0" borderId="10" xfId="0" applyNumberFormat="1" applyFont="1" applyBorder="1" applyAlignment="1">
      <alignment horizontal="center" vertical="center"/>
    </xf>
    <xf numFmtId="10" fontId="27" fillId="0" borderId="10" xfId="1" applyNumberFormat="1" applyFont="1" applyFill="1" applyBorder="1" applyAlignment="1">
      <alignment horizontal="center" vertical="center"/>
    </xf>
    <xf numFmtId="2" fontId="28" fillId="34" borderId="10" xfId="0" applyNumberFormat="1" applyFont="1" applyFill="1" applyBorder="1" applyAlignment="1">
      <alignment horizontal="center" vertical="center"/>
    </xf>
    <xf numFmtId="44" fontId="25" fillId="35" borderId="10" xfId="0" applyNumberFormat="1" applyFont="1" applyFill="1" applyBorder="1" applyAlignment="1">
      <alignment vertical="center"/>
    </xf>
    <xf numFmtId="165" fontId="25" fillId="35" borderId="10" xfId="0" applyNumberFormat="1" applyFont="1" applyFill="1" applyBorder="1" applyAlignment="1">
      <alignment vertical="center"/>
    </xf>
    <xf numFmtId="0" fontId="25" fillId="35" borderId="14" xfId="0" applyFont="1" applyFill="1" applyBorder="1" applyAlignment="1">
      <alignment horizontal="left" vertical="center" wrapText="1"/>
    </xf>
    <xf numFmtId="49" fontId="27" fillId="35" borderId="10" xfId="0" applyNumberFormat="1" applyFont="1" applyFill="1" applyBorder="1" applyAlignment="1">
      <alignment horizontal="center" vertical="center" wrapText="1"/>
    </xf>
    <xf numFmtId="2" fontId="27" fillId="35" borderId="10" xfId="0" applyNumberFormat="1" applyFont="1" applyFill="1" applyBorder="1" applyAlignment="1">
      <alignment horizontal="center" vertical="center"/>
    </xf>
    <xf numFmtId="10" fontId="28" fillId="34" borderId="10" xfId="1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/>
    </xf>
    <xf numFmtId="2" fontId="27" fillId="0" borderId="12" xfId="0" applyNumberFormat="1" applyFont="1" applyBorder="1" applyAlignment="1">
      <alignment horizontal="center" vertical="center"/>
    </xf>
    <xf numFmtId="2" fontId="27" fillId="0" borderId="13" xfId="0" applyNumberFormat="1" applyFont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 vertical="center"/>
    </xf>
    <xf numFmtId="4" fontId="27" fillId="0" borderId="12" xfId="0" applyNumberFormat="1" applyFont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4" fontId="27" fillId="0" borderId="14" xfId="0" applyNumberFormat="1" applyFont="1" applyBorder="1" applyAlignment="1">
      <alignment horizontal="center" vertical="center" wrapText="1"/>
    </xf>
  </cellXfs>
  <cellStyles count="48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Normalny 4" xfId="47" xr:uid="{23AEB2A7-CD30-4243-9209-57B861BDF6B9}"/>
    <cellStyle name="Obliczenia" xfId="12" builtinId="22" customBuiltin="1"/>
    <cellStyle name="Procentowy" xfId="1" builtinId="5"/>
    <cellStyle name="Procentowy 2" xfId="46" xr:uid="{CEAD9D56-EBFD-4DC5-8B10-635CC17C30EA}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grabowska\Downloads\Tabela%20-%201.1-027%20stan%209.12.2024%20(4).xlsm" TargetMode="External"/><Relationship Id="rId1" Type="http://schemas.openxmlformats.org/officeDocument/2006/relationships/externalLinkPath" Target="/Users/m.grabowska/Downloads/Tabela%20-%201.1-027%20stan%209.12.2024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stawienia"/>
      <sheetName val="Dane"/>
      <sheetName val="Kryt. finansowe"/>
      <sheetName val="Kryt. ogólne"/>
      <sheetName val="Kryt. szczegółowe"/>
      <sheetName val="Podsumowanie ocen"/>
      <sheetName val="Protesty"/>
      <sheetName val="Eksperci"/>
      <sheetName val="Rozliczenia kwartalne"/>
      <sheetName val="Monitor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D110"/>
  <sheetViews>
    <sheetView showGridLines="0" tabSelected="1" view="pageBreakPreview" zoomScale="55" zoomScaleNormal="55" zoomScaleSheetLayoutView="55" zoomScalePageLayoutView="40" workbookViewId="0">
      <selection sqref="A1:XFD1"/>
    </sheetView>
  </sheetViews>
  <sheetFormatPr defaultColWidth="8.69921875" defaultRowHeight="0" customHeight="1" zeroHeight="1"/>
  <cols>
    <col min="1" max="1" width="7.09765625" style="3" customWidth="1"/>
    <col min="2" max="2" width="25" style="3" customWidth="1"/>
    <col min="3" max="3" width="35.19921875" style="4" customWidth="1"/>
    <col min="4" max="4" width="41.5" style="4" customWidth="1"/>
    <col min="5" max="5" width="64.59765625" style="4" customWidth="1"/>
    <col min="6" max="9" width="38.5" style="4" bestFit="1" customWidth="1"/>
    <col min="10" max="10" width="30.5" style="4" bestFit="1" customWidth="1"/>
    <col min="11" max="11" width="26.8984375" style="4" customWidth="1"/>
    <col min="12" max="12" width="26.69921875" style="4" customWidth="1"/>
    <col min="13" max="13" width="26.59765625" style="4" customWidth="1"/>
    <col min="14" max="14" width="26.19921875" style="4" customWidth="1"/>
    <col min="15" max="15" width="25.19921875" style="2" customWidth="1"/>
    <col min="16" max="16" width="24.69921875" style="2" customWidth="1"/>
    <col min="17" max="17" width="31.69921875" style="2" customWidth="1"/>
    <col min="18" max="18" width="17" style="2" customWidth="1"/>
    <col min="19" max="19" width="2.3984375" style="2" customWidth="1"/>
    <col min="20" max="20" width="19.19921875" style="2" customWidth="1"/>
    <col min="21" max="21" width="8.69921875" style="2"/>
    <col min="22" max="22" width="25.69921875" style="2" customWidth="1"/>
    <col min="23" max="23" width="8.69921875" style="2"/>
    <col min="24" max="24" width="9.3984375" style="2" bestFit="1" customWidth="1"/>
    <col min="25" max="26" width="9.09765625" style="2" bestFit="1" customWidth="1"/>
    <col min="27" max="16384" width="8.69921875" style="2"/>
  </cols>
  <sheetData>
    <row r="1" spans="1:20" ht="111.7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1"/>
    </row>
    <row r="2" spans="1:20" ht="119.25" customHeight="1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1"/>
    </row>
    <row r="3" spans="1:20" ht="243" customHeight="1">
      <c r="A3" s="42" t="s">
        <v>2</v>
      </c>
      <c r="B3" s="42" t="s">
        <v>3</v>
      </c>
      <c r="C3" s="42" t="s">
        <v>4</v>
      </c>
      <c r="D3" s="42" t="s">
        <v>5</v>
      </c>
      <c r="E3" s="42" t="s">
        <v>6</v>
      </c>
      <c r="F3" s="42" t="s">
        <v>7</v>
      </c>
      <c r="G3" s="42" t="s">
        <v>8</v>
      </c>
      <c r="H3" s="42" t="s">
        <v>9</v>
      </c>
      <c r="I3" s="42" t="s">
        <v>10</v>
      </c>
      <c r="J3" s="42" t="s">
        <v>11</v>
      </c>
      <c r="K3" s="42" t="s">
        <v>12</v>
      </c>
      <c r="L3" s="43" t="s">
        <v>13</v>
      </c>
      <c r="M3" s="43" t="s">
        <v>14</v>
      </c>
      <c r="N3" s="43" t="s">
        <v>15</v>
      </c>
      <c r="O3" s="43" t="s">
        <v>16</v>
      </c>
      <c r="P3" s="43" t="s">
        <v>17</v>
      </c>
      <c r="Q3" s="42" t="s">
        <v>18</v>
      </c>
      <c r="R3" s="1"/>
    </row>
    <row r="4" spans="1:20" s="46" customFormat="1" ht="27" customHeight="1">
      <c r="A4" s="44">
        <v>1</v>
      </c>
      <c r="B4" s="44">
        <v>2</v>
      </c>
      <c r="C4" s="44">
        <v>3</v>
      </c>
      <c r="D4" s="44">
        <v>4</v>
      </c>
      <c r="E4" s="44">
        <v>5</v>
      </c>
      <c r="F4" s="44">
        <v>6</v>
      </c>
      <c r="G4" s="44">
        <v>7</v>
      </c>
      <c r="H4" s="44">
        <v>8</v>
      </c>
      <c r="I4" s="44">
        <v>9</v>
      </c>
      <c r="J4" s="44">
        <v>10</v>
      </c>
      <c r="K4" s="44">
        <v>11</v>
      </c>
      <c r="L4" s="44">
        <v>12</v>
      </c>
      <c r="M4" s="44">
        <v>13</v>
      </c>
      <c r="N4" s="44">
        <v>14</v>
      </c>
      <c r="O4" s="44">
        <v>15</v>
      </c>
      <c r="P4" s="44">
        <v>16</v>
      </c>
      <c r="Q4" s="44">
        <v>17</v>
      </c>
      <c r="R4" s="45"/>
    </row>
    <row r="5" spans="1:20" ht="212.25" customHeight="1">
      <c r="A5" s="12" t="s">
        <v>19</v>
      </c>
      <c r="B5" s="13" t="s">
        <v>20</v>
      </c>
      <c r="C5" s="13" t="s">
        <v>21</v>
      </c>
      <c r="D5" s="14" t="s">
        <v>22</v>
      </c>
      <c r="E5" s="14" t="s">
        <v>23</v>
      </c>
      <c r="F5" s="15">
        <v>2319961.71</v>
      </c>
      <c r="G5" s="15">
        <v>2319961.71</v>
      </c>
      <c r="H5" s="15">
        <f>I5+J5</f>
        <v>1971967.45</v>
      </c>
      <c r="I5" s="15">
        <v>1971967.45</v>
      </c>
      <c r="J5" s="16">
        <v>0</v>
      </c>
      <c r="K5" s="17">
        <v>45</v>
      </c>
      <c r="L5" s="17">
        <v>10</v>
      </c>
      <c r="M5" s="17">
        <v>5</v>
      </c>
      <c r="N5" s="17">
        <v>8</v>
      </c>
      <c r="O5" s="18">
        <f>K5/57</f>
        <v>0.78947368421052633</v>
      </c>
      <c r="P5" s="19">
        <v>44</v>
      </c>
      <c r="Q5" s="20" t="s">
        <v>24</v>
      </c>
      <c r="R5" s="6"/>
      <c r="T5" s="5"/>
    </row>
    <row r="6" spans="1:20" ht="212.25" customHeight="1">
      <c r="A6" s="21" t="s">
        <v>25</v>
      </c>
      <c r="B6" s="22" t="s">
        <v>20</v>
      </c>
      <c r="C6" s="22" t="s">
        <v>26</v>
      </c>
      <c r="D6" s="23" t="s">
        <v>27</v>
      </c>
      <c r="E6" s="23" t="s">
        <v>28</v>
      </c>
      <c r="F6" s="24">
        <v>8801723.6500000004</v>
      </c>
      <c r="G6" s="24">
        <v>2612107.7599999998</v>
      </c>
      <c r="H6" s="24">
        <f>I6+J6</f>
        <v>2220291.5299999998</v>
      </c>
      <c r="I6" s="24">
        <v>2220291.5299999998</v>
      </c>
      <c r="J6" s="25">
        <v>0</v>
      </c>
      <c r="K6" s="26">
        <v>45</v>
      </c>
      <c r="L6" s="26">
        <v>10</v>
      </c>
      <c r="M6" s="26">
        <v>5</v>
      </c>
      <c r="N6" s="26">
        <v>8</v>
      </c>
      <c r="O6" s="27">
        <f t="shared" ref="O6:O26" si="0">K6/57</f>
        <v>0.78947368421052633</v>
      </c>
      <c r="P6" s="28">
        <v>44</v>
      </c>
      <c r="Q6" s="29" t="s">
        <v>24</v>
      </c>
      <c r="R6" s="6"/>
      <c r="T6" s="5"/>
    </row>
    <row r="7" spans="1:20" ht="179.25" customHeight="1">
      <c r="A7" s="12" t="s">
        <v>29</v>
      </c>
      <c r="B7" s="13" t="s">
        <v>20</v>
      </c>
      <c r="C7" s="13" t="s">
        <v>30</v>
      </c>
      <c r="D7" s="14" t="s">
        <v>31</v>
      </c>
      <c r="E7" s="14" t="s">
        <v>32</v>
      </c>
      <c r="F7" s="15">
        <v>7948450.5700000003</v>
      </c>
      <c r="G7" s="15">
        <v>5882352.9199999999</v>
      </c>
      <c r="H7" s="15">
        <f>I7+J7</f>
        <v>4999999.97</v>
      </c>
      <c r="I7" s="15">
        <v>4999999.97</v>
      </c>
      <c r="J7" s="16">
        <v>0</v>
      </c>
      <c r="K7" s="17">
        <v>44</v>
      </c>
      <c r="L7" s="17">
        <v>10</v>
      </c>
      <c r="M7" s="17">
        <v>5</v>
      </c>
      <c r="N7" s="17">
        <v>0</v>
      </c>
      <c r="O7" s="18">
        <f t="shared" ref="O7" si="1">K7/57</f>
        <v>0.77192982456140347</v>
      </c>
      <c r="P7" s="19">
        <v>44</v>
      </c>
      <c r="Q7" s="60" t="s">
        <v>33</v>
      </c>
      <c r="R7" s="6"/>
      <c r="T7" s="5"/>
    </row>
    <row r="8" spans="1:20" ht="212.25" customHeight="1">
      <c r="A8" s="21" t="s">
        <v>34</v>
      </c>
      <c r="B8" s="22" t="s">
        <v>20</v>
      </c>
      <c r="C8" s="22" t="s">
        <v>35</v>
      </c>
      <c r="D8" s="23" t="s">
        <v>36</v>
      </c>
      <c r="E8" s="23" t="s">
        <v>37</v>
      </c>
      <c r="F8" s="24">
        <v>1037530</v>
      </c>
      <c r="G8" s="24">
        <v>839520.33</v>
      </c>
      <c r="H8" s="24">
        <f t="shared" ref="H8:H26" si="2">I8+J8</f>
        <v>713592.27</v>
      </c>
      <c r="I8" s="24">
        <v>713592.27</v>
      </c>
      <c r="J8" s="25">
        <v>0</v>
      </c>
      <c r="K8" s="26">
        <v>43</v>
      </c>
      <c r="L8" s="26">
        <v>10</v>
      </c>
      <c r="M8" s="26">
        <v>5</v>
      </c>
      <c r="N8" s="26">
        <v>8</v>
      </c>
      <c r="O8" s="27">
        <f t="shared" si="0"/>
        <v>0.75438596491228072</v>
      </c>
      <c r="P8" s="28">
        <v>44</v>
      </c>
      <c r="Q8" s="29" t="s">
        <v>24</v>
      </c>
      <c r="R8" s="6"/>
      <c r="T8" s="5"/>
    </row>
    <row r="9" spans="1:20" ht="212.25" customHeight="1">
      <c r="A9" s="12" t="s">
        <v>38</v>
      </c>
      <c r="B9" s="13" t="s">
        <v>20</v>
      </c>
      <c r="C9" s="13" t="s">
        <v>39</v>
      </c>
      <c r="D9" s="14" t="s">
        <v>40</v>
      </c>
      <c r="E9" s="14" t="s">
        <v>41</v>
      </c>
      <c r="F9" s="15">
        <v>6446952.4000000004</v>
      </c>
      <c r="G9" s="15">
        <v>5882352.9000000004</v>
      </c>
      <c r="H9" s="15">
        <f t="shared" si="2"/>
        <v>4999999.93</v>
      </c>
      <c r="I9" s="15">
        <v>4999999.93</v>
      </c>
      <c r="J9" s="16">
        <v>0</v>
      </c>
      <c r="K9" s="17">
        <v>42</v>
      </c>
      <c r="L9" s="17">
        <v>10</v>
      </c>
      <c r="M9" s="17">
        <v>5</v>
      </c>
      <c r="N9" s="17">
        <v>0</v>
      </c>
      <c r="O9" s="18">
        <f t="shared" si="0"/>
        <v>0.73684210526315785</v>
      </c>
      <c r="P9" s="19">
        <v>44</v>
      </c>
      <c r="Q9" s="20" t="s">
        <v>24</v>
      </c>
      <c r="R9" s="6"/>
      <c r="T9" s="5"/>
    </row>
    <row r="10" spans="1:20" ht="212.25" customHeight="1">
      <c r="A10" s="21" t="s">
        <v>42</v>
      </c>
      <c r="B10" s="22" t="s">
        <v>20</v>
      </c>
      <c r="C10" s="22" t="s">
        <v>43</v>
      </c>
      <c r="D10" s="23" t="s">
        <v>44</v>
      </c>
      <c r="E10" s="23" t="s">
        <v>45</v>
      </c>
      <c r="F10" s="24">
        <v>1429966.58</v>
      </c>
      <c r="G10" s="24">
        <v>1421658.09</v>
      </c>
      <c r="H10" s="24">
        <f t="shared" si="2"/>
        <v>1208409.33</v>
      </c>
      <c r="I10" s="24">
        <v>1208409.33</v>
      </c>
      <c r="J10" s="25">
        <v>0</v>
      </c>
      <c r="K10" s="26">
        <v>41</v>
      </c>
      <c r="L10" s="26">
        <v>10</v>
      </c>
      <c r="M10" s="26">
        <v>5</v>
      </c>
      <c r="N10" s="26">
        <v>5</v>
      </c>
      <c r="O10" s="27">
        <f t="shared" si="0"/>
        <v>0.7192982456140351</v>
      </c>
      <c r="P10" s="28">
        <v>44</v>
      </c>
      <c r="Q10" s="29" t="s">
        <v>24</v>
      </c>
      <c r="R10" s="6"/>
      <c r="T10" s="5"/>
    </row>
    <row r="11" spans="1:20" ht="212.25" customHeight="1">
      <c r="A11" s="12" t="s">
        <v>46</v>
      </c>
      <c r="B11" s="13" t="s">
        <v>20</v>
      </c>
      <c r="C11" s="13" t="s">
        <v>47</v>
      </c>
      <c r="D11" s="14" t="s">
        <v>48</v>
      </c>
      <c r="E11" s="14" t="s">
        <v>49</v>
      </c>
      <c r="F11" s="15">
        <v>1302947.26</v>
      </c>
      <c r="G11" s="15">
        <v>819154.54</v>
      </c>
      <c r="H11" s="15">
        <f t="shared" si="2"/>
        <v>696281.35</v>
      </c>
      <c r="I11" s="15">
        <v>696281.35</v>
      </c>
      <c r="J11" s="16">
        <v>0</v>
      </c>
      <c r="K11" s="17">
        <v>40</v>
      </c>
      <c r="L11" s="17">
        <v>10</v>
      </c>
      <c r="M11" s="17">
        <v>5</v>
      </c>
      <c r="N11" s="17">
        <v>5</v>
      </c>
      <c r="O11" s="18">
        <f t="shared" si="0"/>
        <v>0.70175438596491224</v>
      </c>
      <c r="P11" s="19">
        <v>44</v>
      </c>
      <c r="Q11" s="20" t="s">
        <v>24</v>
      </c>
      <c r="R11" s="6"/>
      <c r="T11" s="5"/>
    </row>
    <row r="12" spans="1:20" ht="212.25" customHeight="1">
      <c r="A12" s="21" t="s">
        <v>50</v>
      </c>
      <c r="B12" s="22" t="s">
        <v>20</v>
      </c>
      <c r="C12" s="22" t="s">
        <v>51</v>
      </c>
      <c r="D12" s="23" t="s">
        <v>52</v>
      </c>
      <c r="E12" s="23" t="s">
        <v>53</v>
      </c>
      <c r="F12" s="24">
        <v>7895931.0099999998</v>
      </c>
      <c r="G12" s="24">
        <v>5882351</v>
      </c>
      <c r="H12" s="24">
        <f t="shared" si="2"/>
        <v>4999998.3499999996</v>
      </c>
      <c r="I12" s="24">
        <v>4999998.3499999996</v>
      </c>
      <c r="J12" s="25">
        <v>0</v>
      </c>
      <c r="K12" s="26">
        <v>40</v>
      </c>
      <c r="L12" s="26">
        <v>10</v>
      </c>
      <c r="M12" s="26">
        <v>5</v>
      </c>
      <c r="N12" s="26">
        <v>0</v>
      </c>
      <c r="O12" s="27">
        <f t="shared" si="0"/>
        <v>0.70175438596491224</v>
      </c>
      <c r="P12" s="28">
        <v>44</v>
      </c>
      <c r="Q12" s="29" t="s">
        <v>24</v>
      </c>
      <c r="R12" s="6"/>
      <c r="T12" s="5"/>
    </row>
    <row r="13" spans="1:20" ht="212.25" customHeight="1">
      <c r="A13" s="12" t="s">
        <v>54</v>
      </c>
      <c r="B13" s="13" t="s">
        <v>20</v>
      </c>
      <c r="C13" s="13" t="s">
        <v>55</v>
      </c>
      <c r="D13" s="14" t="s">
        <v>56</v>
      </c>
      <c r="E13" s="14" t="s">
        <v>57</v>
      </c>
      <c r="F13" s="15">
        <v>7767568.2800000003</v>
      </c>
      <c r="G13" s="15">
        <v>5882351.2699999996</v>
      </c>
      <c r="H13" s="15">
        <f t="shared" si="2"/>
        <v>4999998.5599999996</v>
      </c>
      <c r="I13" s="15">
        <v>4999998.5599999996</v>
      </c>
      <c r="J13" s="16">
        <v>0</v>
      </c>
      <c r="K13" s="17">
        <v>39</v>
      </c>
      <c r="L13" s="17">
        <v>10</v>
      </c>
      <c r="M13" s="17">
        <v>5</v>
      </c>
      <c r="N13" s="17">
        <v>5</v>
      </c>
      <c r="O13" s="18">
        <f t="shared" si="0"/>
        <v>0.68421052631578949</v>
      </c>
      <c r="P13" s="19">
        <v>44</v>
      </c>
      <c r="Q13" s="20" t="s">
        <v>24</v>
      </c>
      <c r="R13" s="6"/>
      <c r="T13" s="5"/>
    </row>
    <row r="14" spans="1:20" ht="212.25" customHeight="1">
      <c r="A14" s="21" t="s">
        <v>58</v>
      </c>
      <c r="B14" s="22" t="s">
        <v>20</v>
      </c>
      <c r="C14" s="22" t="s">
        <v>59</v>
      </c>
      <c r="D14" s="23" t="s">
        <v>60</v>
      </c>
      <c r="E14" s="23" t="s">
        <v>61</v>
      </c>
      <c r="F14" s="24">
        <v>1366380.51</v>
      </c>
      <c r="G14" s="24">
        <v>1366380.51</v>
      </c>
      <c r="H14" s="24">
        <f t="shared" si="2"/>
        <v>1161423.43</v>
      </c>
      <c r="I14" s="24">
        <v>1161423.43</v>
      </c>
      <c r="J14" s="25">
        <v>0</v>
      </c>
      <c r="K14" s="26">
        <v>39</v>
      </c>
      <c r="L14" s="26">
        <v>10</v>
      </c>
      <c r="M14" s="26">
        <v>5</v>
      </c>
      <c r="N14" s="26">
        <v>2</v>
      </c>
      <c r="O14" s="27">
        <f t="shared" si="0"/>
        <v>0.68421052631578949</v>
      </c>
      <c r="P14" s="28">
        <v>44</v>
      </c>
      <c r="Q14" s="29" t="s">
        <v>24</v>
      </c>
      <c r="R14" s="6"/>
      <c r="T14" s="5"/>
    </row>
    <row r="15" spans="1:20" ht="212.25" customHeight="1">
      <c r="A15" s="12" t="s">
        <v>62</v>
      </c>
      <c r="B15" s="13" t="s">
        <v>20</v>
      </c>
      <c r="C15" s="13" t="s">
        <v>63</v>
      </c>
      <c r="D15" s="14" t="s">
        <v>64</v>
      </c>
      <c r="E15" s="14" t="s">
        <v>65</v>
      </c>
      <c r="F15" s="15">
        <v>3202061.48</v>
      </c>
      <c r="G15" s="15">
        <v>3202061.48</v>
      </c>
      <c r="H15" s="15">
        <f t="shared" si="2"/>
        <v>2721752.25</v>
      </c>
      <c r="I15" s="15">
        <v>2721752.25</v>
      </c>
      <c r="J15" s="16">
        <v>0</v>
      </c>
      <c r="K15" s="17">
        <v>39</v>
      </c>
      <c r="L15" s="17">
        <v>10</v>
      </c>
      <c r="M15" s="17">
        <v>5</v>
      </c>
      <c r="N15" s="17">
        <v>0</v>
      </c>
      <c r="O15" s="18">
        <f t="shared" si="0"/>
        <v>0.68421052631578949</v>
      </c>
      <c r="P15" s="19">
        <v>44</v>
      </c>
      <c r="Q15" s="20" t="s">
        <v>24</v>
      </c>
      <c r="R15" s="6"/>
      <c r="T15" s="5"/>
    </row>
    <row r="16" spans="1:20" ht="212.25" customHeight="1">
      <c r="A16" s="21" t="s">
        <v>66</v>
      </c>
      <c r="B16" s="22" t="s">
        <v>20</v>
      </c>
      <c r="C16" s="22" t="s">
        <v>67</v>
      </c>
      <c r="D16" s="23" t="s">
        <v>68</v>
      </c>
      <c r="E16" s="23" t="s">
        <v>69</v>
      </c>
      <c r="F16" s="24">
        <v>7112317.2199999997</v>
      </c>
      <c r="G16" s="24">
        <v>5882317.2199999997</v>
      </c>
      <c r="H16" s="24">
        <f t="shared" si="2"/>
        <v>4999969.62</v>
      </c>
      <c r="I16" s="24">
        <v>4999969.62</v>
      </c>
      <c r="J16" s="25">
        <v>0</v>
      </c>
      <c r="K16" s="26">
        <v>39</v>
      </c>
      <c r="L16" s="26">
        <v>10</v>
      </c>
      <c r="M16" s="26">
        <v>5</v>
      </c>
      <c r="N16" s="26">
        <v>0</v>
      </c>
      <c r="O16" s="27">
        <f t="shared" si="0"/>
        <v>0.68421052631578949</v>
      </c>
      <c r="P16" s="28">
        <v>44</v>
      </c>
      <c r="Q16" s="29" t="s">
        <v>24</v>
      </c>
      <c r="R16" s="6"/>
      <c r="T16" s="5"/>
    </row>
    <row r="17" spans="1:20" ht="212.25" customHeight="1">
      <c r="A17" s="12" t="s">
        <v>70</v>
      </c>
      <c r="B17" s="13" t="s">
        <v>20</v>
      </c>
      <c r="C17" s="13" t="s">
        <v>71</v>
      </c>
      <c r="D17" s="14" t="s">
        <v>72</v>
      </c>
      <c r="E17" s="14" t="s">
        <v>73</v>
      </c>
      <c r="F17" s="15">
        <v>3039845.09</v>
      </c>
      <c r="G17" s="15">
        <v>2033534.47</v>
      </c>
      <c r="H17" s="15">
        <f t="shared" si="2"/>
        <v>1728504.27</v>
      </c>
      <c r="I17" s="15">
        <v>1728504.27</v>
      </c>
      <c r="J17" s="16">
        <v>0</v>
      </c>
      <c r="K17" s="17">
        <v>39</v>
      </c>
      <c r="L17" s="17">
        <v>10</v>
      </c>
      <c r="M17" s="17">
        <v>0</v>
      </c>
      <c r="N17" s="17">
        <v>5</v>
      </c>
      <c r="O17" s="18">
        <f t="shared" si="0"/>
        <v>0.68421052631578949</v>
      </c>
      <c r="P17" s="19">
        <v>44</v>
      </c>
      <c r="Q17" s="20" t="s">
        <v>24</v>
      </c>
      <c r="R17" s="6"/>
      <c r="T17" s="5"/>
    </row>
    <row r="18" spans="1:20" ht="212.25" customHeight="1">
      <c r="A18" s="21" t="s">
        <v>74</v>
      </c>
      <c r="B18" s="22" t="s">
        <v>20</v>
      </c>
      <c r="C18" s="22" t="s">
        <v>75</v>
      </c>
      <c r="D18" s="23" t="s">
        <v>76</v>
      </c>
      <c r="E18" s="23" t="s">
        <v>77</v>
      </c>
      <c r="F18" s="24">
        <v>6042502.4900000002</v>
      </c>
      <c r="G18" s="24">
        <v>5388802.1200000001</v>
      </c>
      <c r="H18" s="24">
        <f t="shared" si="2"/>
        <v>4580481.78</v>
      </c>
      <c r="I18" s="24">
        <v>4580481.78</v>
      </c>
      <c r="J18" s="25">
        <v>0</v>
      </c>
      <c r="K18" s="26">
        <v>38</v>
      </c>
      <c r="L18" s="26">
        <v>8</v>
      </c>
      <c r="M18" s="26">
        <v>5</v>
      </c>
      <c r="N18" s="26">
        <v>0</v>
      </c>
      <c r="O18" s="27">
        <f t="shared" si="0"/>
        <v>0.66666666666666663</v>
      </c>
      <c r="P18" s="28">
        <v>42</v>
      </c>
      <c r="Q18" s="29" t="s">
        <v>24</v>
      </c>
      <c r="R18" s="6"/>
      <c r="T18" s="5"/>
    </row>
    <row r="19" spans="1:20" ht="212.25" customHeight="1">
      <c r="A19" s="12" t="s">
        <v>78</v>
      </c>
      <c r="B19" s="13" t="s">
        <v>20</v>
      </c>
      <c r="C19" s="13" t="s">
        <v>79</v>
      </c>
      <c r="D19" s="14" t="s">
        <v>80</v>
      </c>
      <c r="E19" s="14" t="s">
        <v>81</v>
      </c>
      <c r="F19" s="15">
        <v>2304565.65</v>
      </c>
      <c r="G19" s="15">
        <v>2304565.65</v>
      </c>
      <c r="H19" s="15">
        <f t="shared" si="2"/>
        <v>1958880.79</v>
      </c>
      <c r="I19" s="15">
        <v>1958880.79</v>
      </c>
      <c r="J19" s="16">
        <v>0</v>
      </c>
      <c r="K19" s="17">
        <v>37</v>
      </c>
      <c r="L19" s="17">
        <v>10</v>
      </c>
      <c r="M19" s="17">
        <v>5</v>
      </c>
      <c r="N19" s="17">
        <v>5</v>
      </c>
      <c r="O19" s="18">
        <f t="shared" si="0"/>
        <v>0.64912280701754388</v>
      </c>
      <c r="P19" s="19">
        <v>44</v>
      </c>
      <c r="Q19" s="20" t="s">
        <v>24</v>
      </c>
      <c r="R19" s="6"/>
      <c r="T19" s="5"/>
    </row>
    <row r="20" spans="1:20" ht="212.25" customHeight="1">
      <c r="A20" s="21" t="s">
        <v>82</v>
      </c>
      <c r="B20" s="22" t="s">
        <v>20</v>
      </c>
      <c r="C20" s="22" t="s">
        <v>83</v>
      </c>
      <c r="D20" s="23" t="s">
        <v>84</v>
      </c>
      <c r="E20" s="23" t="s">
        <v>85</v>
      </c>
      <c r="F20" s="24">
        <v>8327145.6500000004</v>
      </c>
      <c r="G20" s="24">
        <v>5208094.1100000003</v>
      </c>
      <c r="H20" s="24">
        <f t="shared" si="2"/>
        <v>4426879.95</v>
      </c>
      <c r="I20" s="24">
        <v>4426879.95</v>
      </c>
      <c r="J20" s="25">
        <v>0</v>
      </c>
      <c r="K20" s="26">
        <v>37</v>
      </c>
      <c r="L20" s="26">
        <v>10</v>
      </c>
      <c r="M20" s="26">
        <v>5</v>
      </c>
      <c r="N20" s="26">
        <v>2</v>
      </c>
      <c r="O20" s="27">
        <f t="shared" si="0"/>
        <v>0.64912280701754388</v>
      </c>
      <c r="P20" s="28">
        <v>44</v>
      </c>
      <c r="Q20" s="29" t="s">
        <v>24</v>
      </c>
      <c r="R20" s="6"/>
      <c r="T20" s="5"/>
    </row>
    <row r="21" spans="1:20" ht="212.25" customHeight="1">
      <c r="A21" s="12" t="s">
        <v>86</v>
      </c>
      <c r="B21" s="13" t="s">
        <v>20</v>
      </c>
      <c r="C21" s="13" t="s">
        <v>87</v>
      </c>
      <c r="D21" s="14" t="s">
        <v>88</v>
      </c>
      <c r="E21" s="14" t="s">
        <v>89</v>
      </c>
      <c r="F21" s="15">
        <v>1394393.24</v>
      </c>
      <c r="G21" s="15">
        <v>1394393.24</v>
      </c>
      <c r="H21" s="15">
        <f t="shared" si="2"/>
        <v>1185234.23</v>
      </c>
      <c r="I21" s="15">
        <v>1185234.23</v>
      </c>
      <c r="J21" s="16">
        <v>0</v>
      </c>
      <c r="K21" s="17">
        <v>37</v>
      </c>
      <c r="L21" s="17">
        <v>10</v>
      </c>
      <c r="M21" s="17">
        <v>5</v>
      </c>
      <c r="N21" s="17">
        <v>2</v>
      </c>
      <c r="O21" s="18">
        <f t="shared" si="0"/>
        <v>0.64912280701754388</v>
      </c>
      <c r="P21" s="19">
        <v>44</v>
      </c>
      <c r="Q21" s="20" t="s">
        <v>24</v>
      </c>
      <c r="R21" s="6"/>
      <c r="T21" s="5"/>
    </row>
    <row r="22" spans="1:20" ht="212.25" customHeight="1">
      <c r="A22" s="21" t="s">
        <v>90</v>
      </c>
      <c r="B22" s="22" t="s">
        <v>20</v>
      </c>
      <c r="C22" s="22" t="s">
        <v>91</v>
      </c>
      <c r="D22" s="23" t="s">
        <v>92</v>
      </c>
      <c r="E22" s="23" t="s">
        <v>93</v>
      </c>
      <c r="F22" s="24">
        <v>1289909.51</v>
      </c>
      <c r="G22" s="24">
        <v>1289909.51</v>
      </c>
      <c r="H22" s="24">
        <f t="shared" si="2"/>
        <v>1096423.06</v>
      </c>
      <c r="I22" s="24">
        <v>1096423.06</v>
      </c>
      <c r="J22" s="25">
        <v>0</v>
      </c>
      <c r="K22" s="26">
        <v>37</v>
      </c>
      <c r="L22" s="26">
        <v>10</v>
      </c>
      <c r="M22" s="26">
        <v>5</v>
      </c>
      <c r="N22" s="26">
        <v>0</v>
      </c>
      <c r="O22" s="27">
        <f t="shared" si="0"/>
        <v>0.64912280701754388</v>
      </c>
      <c r="P22" s="28">
        <v>44</v>
      </c>
      <c r="Q22" s="29" t="s">
        <v>24</v>
      </c>
      <c r="R22" s="6"/>
      <c r="T22" s="5"/>
    </row>
    <row r="23" spans="1:20" ht="212.25" customHeight="1">
      <c r="A23" s="12" t="s">
        <v>94</v>
      </c>
      <c r="B23" s="13" t="s">
        <v>20</v>
      </c>
      <c r="C23" s="13" t="s">
        <v>95</v>
      </c>
      <c r="D23" s="14" t="s">
        <v>96</v>
      </c>
      <c r="E23" s="14" t="s">
        <v>97</v>
      </c>
      <c r="F23" s="15">
        <v>2168186.79</v>
      </c>
      <c r="G23" s="15">
        <v>2168186.79</v>
      </c>
      <c r="H23" s="15">
        <f t="shared" si="2"/>
        <v>1842958.71</v>
      </c>
      <c r="I23" s="15">
        <v>1842958.71</v>
      </c>
      <c r="J23" s="16">
        <v>0</v>
      </c>
      <c r="K23" s="17">
        <v>37</v>
      </c>
      <c r="L23" s="17">
        <v>10</v>
      </c>
      <c r="M23" s="17">
        <v>5</v>
      </c>
      <c r="N23" s="17">
        <v>0</v>
      </c>
      <c r="O23" s="18">
        <f t="shared" si="0"/>
        <v>0.64912280701754388</v>
      </c>
      <c r="P23" s="19">
        <v>44</v>
      </c>
      <c r="Q23" s="20" t="s">
        <v>24</v>
      </c>
      <c r="R23" s="6"/>
      <c r="T23" s="5"/>
    </row>
    <row r="24" spans="1:20" ht="212.25" customHeight="1">
      <c r="A24" s="21" t="s">
        <v>98</v>
      </c>
      <c r="B24" s="22" t="s">
        <v>20</v>
      </c>
      <c r="C24" s="22" t="s">
        <v>99</v>
      </c>
      <c r="D24" s="23" t="s">
        <v>100</v>
      </c>
      <c r="E24" s="23" t="s">
        <v>101</v>
      </c>
      <c r="F24" s="24">
        <v>4151698.53</v>
      </c>
      <c r="G24" s="24">
        <v>4151698.53</v>
      </c>
      <c r="H24" s="24">
        <f t="shared" si="2"/>
        <v>3528943.75</v>
      </c>
      <c r="I24" s="24">
        <v>3528943.75</v>
      </c>
      <c r="J24" s="25">
        <v>0</v>
      </c>
      <c r="K24" s="26">
        <v>37</v>
      </c>
      <c r="L24" s="26">
        <v>10</v>
      </c>
      <c r="M24" s="26">
        <v>5</v>
      </c>
      <c r="N24" s="26">
        <v>0</v>
      </c>
      <c r="O24" s="27">
        <f t="shared" si="0"/>
        <v>0.64912280701754388</v>
      </c>
      <c r="P24" s="28">
        <v>44</v>
      </c>
      <c r="Q24" s="29" t="s">
        <v>24</v>
      </c>
      <c r="R24" s="6"/>
      <c r="T24" s="5"/>
    </row>
    <row r="25" spans="1:20" ht="212.25" customHeight="1">
      <c r="A25" s="12" t="s">
        <v>102</v>
      </c>
      <c r="B25" s="13" t="s">
        <v>20</v>
      </c>
      <c r="C25" s="13" t="s">
        <v>103</v>
      </c>
      <c r="D25" s="14" t="s">
        <v>104</v>
      </c>
      <c r="E25" s="14" t="s">
        <v>105</v>
      </c>
      <c r="F25" s="15">
        <v>2742026.4</v>
      </c>
      <c r="G25" s="15">
        <v>2138596.94</v>
      </c>
      <c r="H25" s="15">
        <f t="shared" si="2"/>
        <v>1817807.35</v>
      </c>
      <c r="I25" s="15">
        <v>1817807.35</v>
      </c>
      <c r="J25" s="16">
        <v>0</v>
      </c>
      <c r="K25" s="17">
        <v>37</v>
      </c>
      <c r="L25" s="17">
        <v>10</v>
      </c>
      <c r="M25" s="17">
        <v>5</v>
      </c>
      <c r="N25" s="17">
        <v>0</v>
      </c>
      <c r="O25" s="18">
        <f t="shared" si="0"/>
        <v>0.64912280701754388</v>
      </c>
      <c r="P25" s="19">
        <v>44</v>
      </c>
      <c r="Q25" s="20" t="s">
        <v>24</v>
      </c>
      <c r="R25" s="6"/>
      <c r="T25" s="5"/>
    </row>
    <row r="26" spans="1:20" ht="212.25" customHeight="1">
      <c r="A26" s="21" t="s">
        <v>106</v>
      </c>
      <c r="B26" s="22" t="s">
        <v>20</v>
      </c>
      <c r="C26" s="22" t="s">
        <v>107</v>
      </c>
      <c r="D26" s="23" t="s">
        <v>108</v>
      </c>
      <c r="E26" s="23" t="s">
        <v>109</v>
      </c>
      <c r="F26" s="24">
        <v>3924408.8</v>
      </c>
      <c r="G26" s="24">
        <v>3924408.8</v>
      </c>
      <c r="H26" s="24">
        <f t="shared" si="2"/>
        <v>3335747.47</v>
      </c>
      <c r="I26" s="24">
        <v>3335747.47</v>
      </c>
      <c r="J26" s="25">
        <v>0</v>
      </c>
      <c r="K26" s="26">
        <v>37</v>
      </c>
      <c r="L26" s="26">
        <v>10</v>
      </c>
      <c r="M26" s="26">
        <v>5</v>
      </c>
      <c r="N26" s="26">
        <v>0</v>
      </c>
      <c r="O26" s="27">
        <f t="shared" si="0"/>
        <v>0.64912280701754388</v>
      </c>
      <c r="P26" s="28">
        <v>44</v>
      </c>
      <c r="Q26" s="29" t="s">
        <v>24</v>
      </c>
      <c r="R26" s="6"/>
      <c r="T26" s="5"/>
    </row>
    <row r="27" spans="1:20" ht="212.25" customHeight="1">
      <c r="A27" s="12" t="s">
        <v>110</v>
      </c>
      <c r="B27" s="13" t="s">
        <v>20</v>
      </c>
      <c r="C27" s="13" t="s">
        <v>111</v>
      </c>
      <c r="D27" s="14" t="s">
        <v>112</v>
      </c>
      <c r="E27" s="14" t="s">
        <v>113</v>
      </c>
      <c r="F27" s="15">
        <v>6941524.6699999999</v>
      </c>
      <c r="G27" s="15">
        <v>5882347.0599999996</v>
      </c>
      <c r="H27" s="15">
        <f t="shared" ref="H27:H32" si="3">I27+J27</f>
        <v>4999994.95</v>
      </c>
      <c r="I27" s="15">
        <v>4999994.95</v>
      </c>
      <c r="J27" s="16">
        <v>0</v>
      </c>
      <c r="K27" s="17">
        <v>37</v>
      </c>
      <c r="L27" s="17">
        <v>10</v>
      </c>
      <c r="M27" s="17">
        <v>5</v>
      </c>
      <c r="N27" s="17">
        <v>0</v>
      </c>
      <c r="O27" s="18">
        <f t="shared" ref="O27:O32" si="4">K27/57</f>
        <v>0.64912280701754388</v>
      </c>
      <c r="P27" s="19">
        <v>44</v>
      </c>
      <c r="Q27" s="20" t="s">
        <v>114</v>
      </c>
      <c r="R27" s="6"/>
      <c r="T27" s="5"/>
    </row>
    <row r="28" spans="1:20" ht="212.25" customHeight="1">
      <c r="A28" s="21" t="s">
        <v>115</v>
      </c>
      <c r="B28" s="22" t="s">
        <v>20</v>
      </c>
      <c r="C28" s="22" t="s">
        <v>116</v>
      </c>
      <c r="D28" s="23" t="s">
        <v>117</v>
      </c>
      <c r="E28" s="23" t="s">
        <v>118</v>
      </c>
      <c r="F28" s="24">
        <v>6264879.8700000001</v>
      </c>
      <c r="G28" s="24">
        <v>4525751.59</v>
      </c>
      <c r="H28" s="24">
        <f t="shared" si="3"/>
        <v>3846888.83</v>
      </c>
      <c r="I28" s="24">
        <v>3846888.83</v>
      </c>
      <c r="J28" s="25">
        <v>0</v>
      </c>
      <c r="K28" s="26">
        <v>36</v>
      </c>
      <c r="L28" s="26">
        <v>10</v>
      </c>
      <c r="M28" s="26">
        <v>5</v>
      </c>
      <c r="N28" s="26">
        <v>2</v>
      </c>
      <c r="O28" s="27">
        <f t="shared" si="4"/>
        <v>0.63157894736842102</v>
      </c>
      <c r="P28" s="28">
        <v>44</v>
      </c>
      <c r="Q28" s="29" t="s">
        <v>33</v>
      </c>
      <c r="R28" s="6"/>
      <c r="T28" s="5"/>
    </row>
    <row r="29" spans="1:20" ht="212.25" customHeight="1">
      <c r="A29" s="12" t="s">
        <v>119</v>
      </c>
      <c r="B29" s="13" t="s">
        <v>20</v>
      </c>
      <c r="C29" s="13" t="s">
        <v>120</v>
      </c>
      <c r="D29" s="14" t="s">
        <v>121</v>
      </c>
      <c r="E29" s="14" t="s">
        <v>122</v>
      </c>
      <c r="F29" s="15">
        <v>2736926.79</v>
      </c>
      <c r="G29" s="15">
        <v>2499863.54</v>
      </c>
      <c r="H29" s="15">
        <f t="shared" si="3"/>
        <v>2124883.96</v>
      </c>
      <c r="I29" s="15">
        <v>2124883.96</v>
      </c>
      <c r="J29" s="16">
        <v>0</v>
      </c>
      <c r="K29" s="17">
        <v>36</v>
      </c>
      <c r="L29" s="17">
        <v>10</v>
      </c>
      <c r="M29" s="17">
        <v>5</v>
      </c>
      <c r="N29" s="17">
        <v>2</v>
      </c>
      <c r="O29" s="18">
        <f t="shared" si="4"/>
        <v>0.63157894736842102</v>
      </c>
      <c r="P29" s="19">
        <v>44</v>
      </c>
      <c r="Q29" s="20" t="s">
        <v>24</v>
      </c>
      <c r="R29" s="6"/>
      <c r="T29" s="5"/>
    </row>
    <row r="30" spans="1:20" ht="212.25" customHeight="1">
      <c r="A30" s="21" t="s">
        <v>123</v>
      </c>
      <c r="B30" s="22" t="s">
        <v>20</v>
      </c>
      <c r="C30" s="22" t="s">
        <v>124</v>
      </c>
      <c r="D30" s="23" t="s">
        <v>125</v>
      </c>
      <c r="E30" s="23" t="s">
        <v>126</v>
      </c>
      <c r="F30" s="24">
        <v>1858910.78</v>
      </c>
      <c r="G30" s="24">
        <v>1858910.78</v>
      </c>
      <c r="H30" s="24">
        <f t="shared" si="3"/>
        <v>1580074.09</v>
      </c>
      <c r="I30" s="24">
        <v>1580074.09</v>
      </c>
      <c r="J30" s="25">
        <v>0</v>
      </c>
      <c r="K30" s="26">
        <v>35</v>
      </c>
      <c r="L30" s="26">
        <v>10</v>
      </c>
      <c r="M30" s="26">
        <v>5</v>
      </c>
      <c r="N30" s="26">
        <v>8</v>
      </c>
      <c r="O30" s="27">
        <f t="shared" si="4"/>
        <v>0.61403508771929827</v>
      </c>
      <c r="P30" s="28">
        <v>44</v>
      </c>
      <c r="Q30" s="29" t="s">
        <v>24</v>
      </c>
      <c r="R30" s="6"/>
      <c r="T30" s="5"/>
    </row>
    <row r="31" spans="1:20" ht="212.25" customHeight="1">
      <c r="A31" s="12" t="s">
        <v>127</v>
      </c>
      <c r="B31" s="13" t="s">
        <v>20</v>
      </c>
      <c r="C31" s="13" t="s">
        <v>128</v>
      </c>
      <c r="D31" s="14" t="s">
        <v>129</v>
      </c>
      <c r="E31" s="14" t="s">
        <v>130</v>
      </c>
      <c r="F31" s="15">
        <v>1128219.3600000001</v>
      </c>
      <c r="G31" s="15">
        <v>911251.51</v>
      </c>
      <c r="H31" s="15">
        <f t="shared" si="3"/>
        <v>774563.78</v>
      </c>
      <c r="I31" s="15">
        <v>774563.78</v>
      </c>
      <c r="J31" s="16">
        <v>0</v>
      </c>
      <c r="K31" s="17">
        <v>35</v>
      </c>
      <c r="L31" s="17">
        <v>10</v>
      </c>
      <c r="M31" s="17">
        <v>5</v>
      </c>
      <c r="N31" s="17">
        <v>2</v>
      </c>
      <c r="O31" s="18">
        <f t="shared" si="4"/>
        <v>0.61403508771929827</v>
      </c>
      <c r="P31" s="19">
        <v>44</v>
      </c>
      <c r="Q31" s="20" t="s">
        <v>24</v>
      </c>
      <c r="R31" s="6"/>
      <c r="T31" s="5"/>
    </row>
    <row r="32" spans="1:20" ht="212.25" customHeight="1">
      <c r="A32" s="21" t="s">
        <v>131</v>
      </c>
      <c r="B32" s="22" t="s">
        <v>20</v>
      </c>
      <c r="C32" s="22" t="s">
        <v>132</v>
      </c>
      <c r="D32" s="23" t="s">
        <v>133</v>
      </c>
      <c r="E32" s="23" t="s">
        <v>134</v>
      </c>
      <c r="F32" s="24">
        <v>1980316.15</v>
      </c>
      <c r="G32" s="24">
        <v>1606013.13</v>
      </c>
      <c r="H32" s="24">
        <f t="shared" si="3"/>
        <v>1365111.13</v>
      </c>
      <c r="I32" s="24">
        <v>1365111.13</v>
      </c>
      <c r="J32" s="25">
        <v>0</v>
      </c>
      <c r="K32" s="26">
        <v>35</v>
      </c>
      <c r="L32" s="26">
        <v>10</v>
      </c>
      <c r="M32" s="26">
        <v>5</v>
      </c>
      <c r="N32" s="26">
        <v>2</v>
      </c>
      <c r="O32" s="27">
        <f t="shared" si="4"/>
        <v>0.61403508771929827</v>
      </c>
      <c r="P32" s="28">
        <v>44</v>
      </c>
      <c r="Q32" s="29" t="s">
        <v>24</v>
      </c>
      <c r="R32" s="6"/>
      <c r="T32" s="5"/>
    </row>
    <row r="33" spans="1:30" ht="212.25" customHeight="1">
      <c r="A33" s="12" t="s">
        <v>135</v>
      </c>
      <c r="B33" s="13" t="s">
        <v>20</v>
      </c>
      <c r="C33" s="13" t="s">
        <v>136</v>
      </c>
      <c r="D33" s="14" t="s">
        <v>137</v>
      </c>
      <c r="E33" s="14" t="s">
        <v>138</v>
      </c>
      <c r="F33" s="15">
        <v>5489720.1100000003</v>
      </c>
      <c r="G33" s="15">
        <v>5349476.21</v>
      </c>
      <c r="H33" s="15">
        <f t="shared" ref="H33:H41" si="5">I33+J33</f>
        <v>4547054.7699999996</v>
      </c>
      <c r="I33" s="15">
        <v>4547054.7699999996</v>
      </c>
      <c r="J33" s="16">
        <v>0</v>
      </c>
      <c r="K33" s="17">
        <v>35</v>
      </c>
      <c r="L33" s="17">
        <v>10</v>
      </c>
      <c r="M33" s="17">
        <v>5</v>
      </c>
      <c r="N33" s="17">
        <v>0</v>
      </c>
      <c r="O33" s="18">
        <f t="shared" ref="O33:O40" si="6">K33/57</f>
        <v>0.61403508771929827</v>
      </c>
      <c r="P33" s="19">
        <v>44</v>
      </c>
      <c r="Q33" s="20" t="s">
        <v>24</v>
      </c>
      <c r="R33" s="6"/>
      <c r="T33" s="5"/>
    </row>
    <row r="34" spans="1:30" ht="212.25" customHeight="1">
      <c r="A34" s="21" t="s">
        <v>139</v>
      </c>
      <c r="B34" s="22" t="s">
        <v>20</v>
      </c>
      <c r="C34" s="22" t="s">
        <v>140</v>
      </c>
      <c r="D34" s="23" t="s">
        <v>141</v>
      </c>
      <c r="E34" s="23" t="s">
        <v>142</v>
      </c>
      <c r="F34" s="24">
        <v>1136337.7</v>
      </c>
      <c r="G34" s="24">
        <v>1136337.7</v>
      </c>
      <c r="H34" s="24">
        <f t="shared" si="5"/>
        <v>965887.03</v>
      </c>
      <c r="I34" s="24">
        <v>965887.03</v>
      </c>
      <c r="J34" s="25">
        <v>0</v>
      </c>
      <c r="K34" s="26">
        <v>35</v>
      </c>
      <c r="L34" s="26">
        <v>10</v>
      </c>
      <c r="M34" s="26">
        <v>5</v>
      </c>
      <c r="N34" s="26">
        <v>0</v>
      </c>
      <c r="O34" s="27">
        <f t="shared" si="6"/>
        <v>0.61403508771929827</v>
      </c>
      <c r="P34" s="28">
        <v>42</v>
      </c>
      <c r="Q34" s="29" t="s">
        <v>24</v>
      </c>
      <c r="R34" s="6"/>
      <c r="T34" s="5"/>
    </row>
    <row r="35" spans="1:30" ht="212.25" customHeight="1">
      <c r="A35" s="12" t="s">
        <v>143</v>
      </c>
      <c r="B35" s="13" t="s">
        <v>20</v>
      </c>
      <c r="C35" s="13" t="s">
        <v>144</v>
      </c>
      <c r="D35" s="14" t="s">
        <v>145</v>
      </c>
      <c r="E35" s="14" t="s">
        <v>146</v>
      </c>
      <c r="F35" s="15">
        <v>7074115.0599999996</v>
      </c>
      <c r="G35" s="15">
        <v>6572688.4900000002</v>
      </c>
      <c r="H35" s="15">
        <f t="shared" si="5"/>
        <v>4999844.09</v>
      </c>
      <c r="I35" s="15">
        <v>4999844.09</v>
      </c>
      <c r="J35" s="16">
        <v>0</v>
      </c>
      <c r="K35" s="17">
        <v>35</v>
      </c>
      <c r="L35" s="17">
        <v>10</v>
      </c>
      <c r="M35" s="17">
        <v>5</v>
      </c>
      <c r="N35" s="17">
        <v>0</v>
      </c>
      <c r="O35" s="18">
        <f t="shared" si="6"/>
        <v>0.61403508771929827</v>
      </c>
      <c r="P35" s="19">
        <v>44</v>
      </c>
      <c r="Q35" s="20" t="s">
        <v>24</v>
      </c>
      <c r="R35" s="6"/>
      <c r="T35" s="5"/>
    </row>
    <row r="36" spans="1:30" ht="212.25" customHeight="1">
      <c r="A36" s="21" t="s">
        <v>147</v>
      </c>
      <c r="B36" s="22" t="s">
        <v>20</v>
      </c>
      <c r="C36" s="22" t="s">
        <v>148</v>
      </c>
      <c r="D36" s="23" t="s">
        <v>149</v>
      </c>
      <c r="E36" s="23" t="s">
        <v>150</v>
      </c>
      <c r="F36" s="24">
        <v>6515399.8600000003</v>
      </c>
      <c r="G36" s="24">
        <v>6515399.8600000003</v>
      </c>
      <c r="H36" s="24">
        <f t="shared" si="5"/>
        <v>4997195.84</v>
      </c>
      <c r="I36" s="24">
        <v>4997195.84</v>
      </c>
      <c r="J36" s="25">
        <v>0</v>
      </c>
      <c r="K36" s="26">
        <v>35</v>
      </c>
      <c r="L36" s="26">
        <v>10</v>
      </c>
      <c r="M36" s="26">
        <v>5</v>
      </c>
      <c r="N36" s="26">
        <v>0</v>
      </c>
      <c r="O36" s="27">
        <f t="shared" si="6"/>
        <v>0.61403508771929827</v>
      </c>
      <c r="P36" s="28">
        <v>44</v>
      </c>
      <c r="Q36" s="29" t="s">
        <v>24</v>
      </c>
      <c r="R36" s="6"/>
      <c r="T36" s="5"/>
    </row>
    <row r="37" spans="1:30" ht="212.25" customHeight="1">
      <c r="A37" s="12" t="s">
        <v>151</v>
      </c>
      <c r="B37" s="13" t="s">
        <v>20</v>
      </c>
      <c r="C37" s="13" t="s">
        <v>152</v>
      </c>
      <c r="D37" s="14" t="s">
        <v>153</v>
      </c>
      <c r="E37" s="14" t="s">
        <v>154</v>
      </c>
      <c r="F37" s="15">
        <v>2151412.7799999998</v>
      </c>
      <c r="G37" s="15">
        <v>2028412.78</v>
      </c>
      <c r="H37" s="15">
        <f t="shared" si="5"/>
        <v>1724150.85</v>
      </c>
      <c r="I37" s="15">
        <v>1724150.85</v>
      </c>
      <c r="J37" s="16">
        <v>0</v>
      </c>
      <c r="K37" s="17">
        <v>35</v>
      </c>
      <c r="L37" s="17">
        <v>10</v>
      </c>
      <c r="M37" s="17">
        <v>5</v>
      </c>
      <c r="N37" s="17">
        <v>0</v>
      </c>
      <c r="O37" s="18">
        <f t="shared" si="6"/>
        <v>0.61403508771929827</v>
      </c>
      <c r="P37" s="19">
        <v>44</v>
      </c>
      <c r="Q37" s="20" t="s">
        <v>24</v>
      </c>
      <c r="R37" s="6"/>
      <c r="T37" s="5"/>
    </row>
    <row r="38" spans="1:30" ht="212.25" customHeight="1">
      <c r="A38" s="21" t="s">
        <v>155</v>
      </c>
      <c r="B38" s="22" t="s">
        <v>20</v>
      </c>
      <c r="C38" s="22" t="s">
        <v>156</v>
      </c>
      <c r="D38" s="23" t="s">
        <v>157</v>
      </c>
      <c r="E38" s="23" t="s">
        <v>158</v>
      </c>
      <c r="F38" s="24">
        <v>1730284.17</v>
      </c>
      <c r="G38" s="24">
        <v>1730284.17</v>
      </c>
      <c r="H38" s="24">
        <f t="shared" si="5"/>
        <v>1456351.02</v>
      </c>
      <c r="I38" s="24">
        <v>1456351.02</v>
      </c>
      <c r="J38" s="25">
        <v>0</v>
      </c>
      <c r="K38" s="26">
        <v>35</v>
      </c>
      <c r="L38" s="26">
        <v>10</v>
      </c>
      <c r="M38" s="26">
        <v>5</v>
      </c>
      <c r="N38" s="26">
        <v>0</v>
      </c>
      <c r="O38" s="27">
        <f t="shared" si="6"/>
        <v>0.61403508771929827</v>
      </c>
      <c r="P38" s="28">
        <v>44</v>
      </c>
      <c r="Q38" s="29" t="s">
        <v>24</v>
      </c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212.25" customHeight="1">
      <c r="A39" s="12" t="s">
        <v>159</v>
      </c>
      <c r="B39" s="13" t="s">
        <v>20</v>
      </c>
      <c r="C39" s="13" t="s">
        <v>160</v>
      </c>
      <c r="D39" s="14" t="s">
        <v>161</v>
      </c>
      <c r="E39" s="14" t="s">
        <v>162</v>
      </c>
      <c r="F39" s="15">
        <v>4429647.1100000003</v>
      </c>
      <c r="G39" s="15">
        <v>4312966.67</v>
      </c>
      <c r="H39" s="15">
        <f t="shared" si="5"/>
        <v>3666021.59</v>
      </c>
      <c r="I39" s="15">
        <v>3666021.59</v>
      </c>
      <c r="J39" s="16">
        <v>0</v>
      </c>
      <c r="K39" s="17">
        <v>35</v>
      </c>
      <c r="L39" s="17">
        <v>10</v>
      </c>
      <c r="M39" s="17">
        <v>5</v>
      </c>
      <c r="N39" s="17">
        <v>0</v>
      </c>
      <c r="O39" s="18">
        <f t="shared" si="6"/>
        <v>0.61403508771929827</v>
      </c>
      <c r="P39" s="19">
        <v>44</v>
      </c>
      <c r="Q39" s="20" t="s">
        <v>24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212.25" customHeight="1">
      <c r="A40" s="21" t="s">
        <v>163</v>
      </c>
      <c r="B40" s="22" t="s">
        <v>20</v>
      </c>
      <c r="C40" s="22" t="s">
        <v>164</v>
      </c>
      <c r="D40" s="23" t="s">
        <v>165</v>
      </c>
      <c r="E40" s="23" t="s">
        <v>166</v>
      </c>
      <c r="F40" s="24">
        <v>5023170.53</v>
      </c>
      <c r="G40" s="24">
        <v>4848558.7699999996</v>
      </c>
      <c r="H40" s="24">
        <f t="shared" si="5"/>
        <v>4121274.9</v>
      </c>
      <c r="I40" s="24">
        <v>4121274.9</v>
      </c>
      <c r="J40" s="25">
        <v>0</v>
      </c>
      <c r="K40" s="26">
        <v>35</v>
      </c>
      <c r="L40" s="26">
        <v>10</v>
      </c>
      <c r="M40" s="26">
        <v>5</v>
      </c>
      <c r="N40" s="26">
        <v>0</v>
      </c>
      <c r="O40" s="27">
        <f t="shared" si="6"/>
        <v>0.61403508771929827</v>
      </c>
      <c r="P40" s="28">
        <v>44</v>
      </c>
      <c r="Q40" s="29" t="s">
        <v>24</v>
      </c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212.25" customHeight="1">
      <c r="A41" s="12" t="s">
        <v>167</v>
      </c>
      <c r="B41" s="13" t="s">
        <v>20</v>
      </c>
      <c r="C41" s="13" t="s">
        <v>168</v>
      </c>
      <c r="D41" s="14" t="s">
        <v>169</v>
      </c>
      <c r="E41" s="14" t="s">
        <v>170</v>
      </c>
      <c r="F41" s="15">
        <v>7221898.6699999999</v>
      </c>
      <c r="G41" s="15">
        <v>5882352.96</v>
      </c>
      <c r="H41" s="15">
        <f t="shared" si="5"/>
        <v>4999999.96</v>
      </c>
      <c r="I41" s="15">
        <v>4999999.96</v>
      </c>
      <c r="J41" s="16">
        <v>0</v>
      </c>
      <c r="K41" s="17">
        <v>35</v>
      </c>
      <c r="L41" s="17">
        <v>10</v>
      </c>
      <c r="M41" s="17">
        <v>5</v>
      </c>
      <c r="N41" s="17">
        <v>0</v>
      </c>
      <c r="O41" s="18">
        <v>0.61399999999999999</v>
      </c>
      <c r="P41" s="19">
        <v>44</v>
      </c>
      <c r="Q41" s="20" t="s">
        <v>24</v>
      </c>
      <c r="R41" s="6"/>
      <c r="T41" s="5"/>
    </row>
    <row r="42" spans="1:30" ht="212.25" customHeight="1">
      <c r="A42" s="21" t="s">
        <v>171</v>
      </c>
      <c r="B42" s="22" t="s">
        <v>20</v>
      </c>
      <c r="C42" s="22" t="s">
        <v>172</v>
      </c>
      <c r="D42" s="23" t="s">
        <v>173</v>
      </c>
      <c r="E42" s="23" t="s">
        <v>174</v>
      </c>
      <c r="F42" s="24">
        <v>5882352.9400000004</v>
      </c>
      <c r="G42" s="24">
        <v>5882352.9400000004</v>
      </c>
      <c r="H42" s="24">
        <f t="shared" ref="H42:H43" si="7">I42+J42</f>
        <v>4999999.9800000004</v>
      </c>
      <c r="I42" s="24">
        <v>4999999.9800000004</v>
      </c>
      <c r="J42" s="25">
        <v>0</v>
      </c>
      <c r="K42" s="26">
        <v>35</v>
      </c>
      <c r="L42" s="26">
        <v>8</v>
      </c>
      <c r="M42" s="26">
        <v>5</v>
      </c>
      <c r="N42" s="26">
        <v>0</v>
      </c>
      <c r="O42" s="27">
        <f t="shared" ref="O42:O43" si="8">K42/57</f>
        <v>0.61403508771929827</v>
      </c>
      <c r="P42" s="28">
        <v>44</v>
      </c>
      <c r="Q42" s="29" t="s">
        <v>24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212.25" customHeight="1">
      <c r="A43" s="12" t="s">
        <v>175</v>
      </c>
      <c r="B43" s="13" t="s">
        <v>20</v>
      </c>
      <c r="C43" s="13" t="s">
        <v>176</v>
      </c>
      <c r="D43" s="14" t="s">
        <v>177</v>
      </c>
      <c r="E43" s="14" t="s">
        <v>178</v>
      </c>
      <c r="F43" s="15">
        <v>1550756.86</v>
      </c>
      <c r="G43" s="15">
        <v>1421378.83</v>
      </c>
      <c r="H43" s="15">
        <f t="shared" si="7"/>
        <v>1208172</v>
      </c>
      <c r="I43" s="15">
        <v>1208172</v>
      </c>
      <c r="J43" s="16">
        <v>0</v>
      </c>
      <c r="K43" s="17">
        <v>35</v>
      </c>
      <c r="L43" s="17">
        <v>8</v>
      </c>
      <c r="M43" s="17">
        <v>5</v>
      </c>
      <c r="N43" s="17">
        <v>0</v>
      </c>
      <c r="O43" s="18">
        <f t="shared" si="8"/>
        <v>0.61403508771929827</v>
      </c>
      <c r="P43" s="19">
        <v>44</v>
      </c>
      <c r="Q43" s="20" t="s">
        <v>24</v>
      </c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97.5" customHeight="1">
      <c r="A44" s="68" t="s">
        <v>24</v>
      </c>
      <c r="B44" s="69"/>
      <c r="C44" s="69"/>
      <c r="D44" s="70"/>
      <c r="E44" s="13" t="s">
        <v>179</v>
      </c>
      <c r="F44" s="15">
        <f>SUM(F5:F43)</f>
        <v>161132346.23000002</v>
      </c>
      <c r="G44" s="15">
        <f>SUM(G5:G43)</f>
        <v>134959106.88</v>
      </c>
      <c r="H44" s="15">
        <f>SUM(H5:H43)</f>
        <v>113573014.17</v>
      </c>
      <c r="I44" s="15">
        <f>SUM(I5:I43)</f>
        <v>113573014.17</v>
      </c>
      <c r="J44" s="16">
        <f>SUM(J5:J43)</f>
        <v>0</v>
      </c>
      <c r="K44" s="65" t="s">
        <v>24</v>
      </c>
      <c r="L44" s="66"/>
      <c r="M44" s="66"/>
      <c r="N44" s="66"/>
      <c r="O44" s="66"/>
      <c r="P44" s="66"/>
      <c r="Q44" s="67"/>
      <c r="R44" s="6"/>
      <c r="T44" s="5"/>
    </row>
    <row r="45" spans="1:30" ht="110.25" customHeight="1">
      <c r="A45" s="64" t="s">
        <v>180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"/>
      <c r="T45" s="5"/>
    </row>
    <row r="46" spans="1:30" ht="248.25" customHeight="1">
      <c r="A46" s="42" t="s">
        <v>2</v>
      </c>
      <c r="B46" s="42" t="s">
        <v>3</v>
      </c>
      <c r="C46" s="43" t="s">
        <v>4</v>
      </c>
      <c r="D46" s="42" t="s">
        <v>5</v>
      </c>
      <c r="E46" s="47" t="s">
        <v>6</v>
      </c>
      <c r="F46" s="42" t="s">
        <v>7</v>
      </c>
      <c r="G46" s="42" t="s">
        <v>8</v>
      </c>
      <c r="H46" s="42" t="s">
        <v>9</v>
      </c>
      <c r="I46" s="42" t="s">
        <v>10</v>
      </c>
      <c r="J46" s="42" t="s">
        <v>11</v>
      </c>
      <c r="K46" s="42" t="s">
        <v>12</v>
      </c>
      <c r="L46" s="43" t="s">
        <v>13</v>
      </c>
      <c r="M46" s="43" t="s">
        <v>14</v>
      </c>
      <c r="N46" s="43" t="s">
        <v>15</v>
      </c>
      <c r="O46" s="43" t="s">
        <v>16</v>
      </c>
      <c r="P46" s="43" t="s">
        <v>17</v>
      </c>
      <c r="Q46" s="42" t="s">
        <v>18</v>
      </c>
      <c r="R46" s="6"/>
      <c r="T46" s="5"/>
    </row>
    <row r="47" spans="1:30" ht="33" customHeight="1">
      <c r="A47" s="30" t="s">
        <v>19</v>
      </c>
      <c r="B47" s="31" t="s">
        <v>25</v>
      </c>
      <c r="C47" s="32" t="s">
        <v>29</v>
      </c>
      <c r="D47" s="33" t="s">
        <v>34</v>
      </c>
      <c r="E47" s="31" t="s">
        <v>38</v>
      </c>
      <c r="F47" s="31" t="s">
        <v>42</v>
      </c>
      <c r="G47" s="31" t="s">
        <v>46</v>
      </c>
      <c r="H47" s="31" t="s">
        <v>50</v>
      </c>
      <c r="I47" s="31" t="s">
        <v>54</v>
      </c>
      <c r="J47" s="31" t="s">
        <v>58</v>
      </c>
      <c r="K47" s="31" t="s">
        <v>62</v>
      </c>
      <c r="L47" s="31" t="s">
        <v>66</v>
      </c>
      <c r="M47" s="31" t="s">
        <v>70</v>
      </c>
      <c r="N47" s="31" t="s">
        <v>74</v>
      </c>
      <c r="O47" s="31" t="s">
        <v>78</v>
      </c>
      <c r="P47" s="31" t="s">
        <v>82</v>
      </c>
      <c r="Q47" s="31" t="s">
        <v>86</v>
      </c>
      <c r="R47" s="6"/>
      <c r="T47" s="5"/>
    </row>
    <row r="48" spans="1:30" ht="163.5" customHeight="1">
      <c r="A48" s="22" t="s">
        <v>181</v>
      </c>
      <c r="B48" s="22" t="s">
        <v>20</v>
      </c>
      <c r="C48" s="34" t="s">
        <v>182</v>
      </c>
      <c r="D48" s="35" t="s">
        <v>183</v>
      </c>
      <c r="E48" s="36" t="s">
        <v>184</v>
      </c>
      <c r="F48" s="24">
        <v>5881406.5199999996</v>
      </c>
      <c r="G48" s="24">
        <v>5881406.5199999996</v>
      </c>
      <c r="H48" s="24">
        <f>I48+J48</f>
        <v>4999195.46</v>
      </c>
      <c r="I48" s="24">
        <v>4999195.46</v>
      </c>
      <c r="J48" s="25">
        <v>0</v>
      </c>
      <c r="K48" s="26">
        <v>34</v>
      </c>
      <c r="L48" s="26">
        <v>10</v>
      </c>
      <c r="M48" s="26">
        <v>5</v>
      </c>
      <c r="N48" s="26">
        <v>0</v>
      </c>
      <c r="O48" s="27">
        <f>K48/57</f>
        <v>0.59649122807017541</v>
      </c>
      <c r="P48" s="37">
        <v>44</v>
      </c>
      <c r="Q48" s="29" t="s">
        <v>24</v>
      </c>
      <c r="R48" s="6"/>
      <c r="T48" s="5"/>
    </row>
    <row r="49" spans="1:20" ht="163.5" customHeight="1">
      <c r="A49" s="13" t="s">
        <v>185</v>
      </c>
      <c r="B49" s="13" t="s">
        <v>20</v>
      </c>
      <c r="C49" s="38" t="s">
        <v>186</v>
      </c>
      <c r="D49" s="39" t="s">
        <v>187</v>
      </c>
      <c r="E49" s="40" t="s">
        <v>188</v>
      </c>
      <c r="F49" s="15">
        <v>5784904.2599999998</v>
      </c>
      <c r="G49" s="15">
        <v>5727094.2599999998</v>
      </c>
      <c r="H49" s="15">
        <f>I49+J49</f>
        <v>4868030.0199999996</v>
      </c>
      <c r="I49" s="15">
        <v>4868030.0199999996</v>
      </c>
      <c r="J49" s="16">
        <v>0</v>
      </c>
      <c r="K49" s="17">
        <v>34</v>
      </c>
      <c r="L49" s="17">
        <v>10</v>
      </c>
      <c r="M49" s="17">
        <v>5</v>
      </c>
      <c r="N49" s="17">
        <v>0</v>
      </c>
      <c r="O49" s="18">
        <f>K49/57</f>
        <v>0.59649122807017541</v>
      </c>
      <c r="P49" s="41">
        <v>44</v>
      </c>
      <c r="Q49" s="20" t="s">
        <v>24</v>
      </c>
      <c r="R49" s="6"/>
      <c r="T49" s="5"/>
    </row>
    <row r="50" spans="1:20" ht="163.5" customHeight="1">
      <c r="A50" s="22" t="s">
        <v>189</v>
      </c>
      <c r="B50" s="22" t="s">
        <v>20</v>
      </c>
      <c r="C50" s="34" t="s">
        <v>190</v>
      </c>
      <c r="D50" s="35" t="s">
        <v>191</v>
      </c>
      <c r="E50" s="36" t="s">
        <v>192</v>
      </c>
      <c r="F50" s="24">
        <v>1356333.86</v>
      </c>
      <c r="G50" s="24">
        <v>1356333.86</v>
      </c>
      <c r="H50" s="24">
        <f t="shared" ref="H50:H98" si="9">I50+J50</f>
        <v>1152883.76</v>
      </c>
      <c r="I50" s="24">
        <v>1152883.76</v>
      </c>
      <c r="J50" s="25">
        <v>0</v>
      </c>
      <c r="K50" s="26">
        <v>34</v>
      </c>
      <c r="L50" s="26">
        <v>10</v>
      </c>
      <c r="M50" s="26">
        <v>5</v>
      </c>
      <c r="N50" s="26">
        <v>0</v>
      </c>
      <c r="O50" s="27">
        <f t="shared" ref="O50:O88" si="10">K50/57</f>
        <v>0.59649122807017541</v>
      </c>
      <c r="P50" s="37">
        <v>44</v>
      </c>
      <c r="Q50" s="29" t="s">
        <v>24</v>
      </c>
      <c r="R50" s="6"/>
      <c r="T50" s="5"/>
    </row>
    <row r="51" spans="1:20" ht="163.5" customHeight="1">
      <c r="A51" s="13" t="s">
        <v>193</v>
      </c>
      <c r="B51" s="13" t="s">
        <v>20</v>
      </c>
      <c r="C51" s="38" t="s">
        <v>194</v>
      </c>
      <c r="D51" s="39" t="s">
        <v>195</v>
      </c>
      <c r="E51" s="40" t="s">
        <v>196</v>
      </c>
      <c r="F51" s="15">
        <v>5882352.9800000004</v>
      </c>
      <c r="G51" s="15">
        <v>5882352.9800000004</v>
      </c>
      <c r="H51" s="15">
        <f t="shared" si="9"/>
        <v>4999999.99</v>
      </c>
      <c r="I51" s="15">
        <v>4999999.99</v>
      </c>
      <c r="J51" s="16">
        <v>0</v>
      </c>
      <c r="K51" s="17">
        <v>34</v>
      </c>
      <c r="L51" s="17">
        <v>10</v>
      </c>
      <c r="M51" s="17">
        <v>5</v>
      </c>
      <c r="N51" s="17">
        <v>0</v>
      </c>
      <c r="O51" s="18">
        <f t="shared" si="10"/>
        <v>0.59649122807017541</v>
      </c>
      <c r="P51" s="41">
        <v>44</v>
      </c>
      <c r="Q51" s="20" t="s">
        <v>24</v>
      </c>
      <c r="R51" s="6"/>
      <c r="T51" s="5"/>
    </row>
    <row r="52" spans="1:20" ht="163.5" customHeight="1">
      <c r="A52" s="22" t="s">
        <v>197</v>
      </c>
      <c r="B52" s="22" t="s">
        <v>20</v>
      </c>
      <c r="C52" s="34" t="s">
        <v>198</v>
      </c>
      <c r="D52" s="35" t="s">
        <v>199</v>
      </c>
      <c r="E52" s="36" t="s">
        <v>200</v>
      </c>
      <c r="F52" s="24">
        <v>6963434.1699999999</v>
      </c>
      <c r="G52" s="24">
        <v>6925027.0700000003</v>
      </c>
      <c r="H52" s="24">
        <f t="shared" si="9"/>
        <v>4916769.17</v>
      </c>
      <c r="I52" s="24">
        <v>4916769.17</v>
      </c>
      <c r="J52" s="25">
        <v>0</v>
      </c>
      <c r="K52" s="26">
        <v>34</v>
      </c>
      <c r="L52" s="26">
        <v>8</v>
      </c>
      <c r="M52" s="26">
        <v>5</v>
      </c>
      <c r="N52" s="26">
        <v>0</v>
      </c>
      <c r="O52" s="27">
        <f t="shared" si="10"/>
        <v>0.59649122807017541</v>
      </c>
      <c r="P52" s="37">
        <v>44</v>
      </c>
      <c r="Q52" s="29" t="s">
        <v>24</v>
      </c>
      <c r="R52" s="6"/>
      <c r="T52" s="5"/>
    </row>
    <row r="53" spans="1:20" ht="163.5" customHeight="1">
      <c r="A53" s="13" t="s">
        <v>201</v>
      </c>
      <c r="B53" s="13" t="s">
        <v>20</v>
      </c>
      <c r="C53" s="38" t="s">
        <v>202</v>
      </c>
      <c r="D53" s="39" t="s">
        <v>203</v>
      </c>
      <c r="E53" s="40" t="s">
        <v>204</v>
      </c>
      <c r="F53" s="15">
        <v>4021393.77</v>
      </c>
      <c r="G53" s="15">
        <v>4021393.77</v>
      </c>
      <c r="H53" s="15">
        <f t="shared" si="9"/>
        <v>3418184.7</v>
      </c>
      <c r="I53" s="15">
        <v>3418184.7</v>
      </c>
      <c r="J53" s="16">
        <v>0</v>
      </c>
      <c r="K53" s="17">
        <v>33</v>
      </c>
      <c r="L53" s="17">
        <v>10</v>
      </c>
      <c r="M53" s="17">
        <v>5</v>
      </c>
      <c r="N53" s="17">
        <v>2</v>
      </c>
      <c r="O53" s="18">
        <f t="shared" si="10"/>
        <v>0.57894736842105265</v>
      </c>
      <c r="P53" s="41">
        <v>44</v>
      </c>
      <c r="Q53" s="20" t="s">
        <v>24</v>
      </c>
      <c r="R53" s="6"/>
      <c r="T53" s="5"/>
    </row>
    <row r="54" spans="1:20" ht="163.5" customHeight="1">
      <c r="A54" s="22" t="s">
        <v>205</v>
      </c>
      <c r="B54" s="22" t="s">
        <v>20</v>
      </c>
      <c r="C54" s="34" t="s">
        <v>206</v>
      </c>
      <c r="D54" s="35" t="s">
        <v>207</v>
      </c>
      <c r="E54" s="36" t="s">
        <v>208</v>
      </c>
      <c r="F54" s="24">
        <v>6716527.1699999999</v>
      </c>
      <c r="G54" s="24">
        <v>5793110.3300000001</v>
      </c>
      <c r="H54" s="24">
        <f t="shared" si="9"/>
        <v>4924143.6500000004</v>
      </c>
      <c r="I54" s="24">
        <v>4924143.6500000004</v>
      </c>
      <c r="J54" s="25">
        <v>0</v>
      </c>
      <c r="K54" s="26">
        <v>33</v>
      </c>
      <c r="L54" s="26">
        <v>10</v>
      </c>
      <c r="M54" s="26">
        <v>5</v>
      </c>
      <c r="N54" s="26">
        <v>0</v>
      </c>
      <c r="O54" s="27">
        <f t="shared" si="10"/>
        <v>0.57894736842105265</v>
      </c>
      <c r="P54" s="37">
        <v>44</v>
      </c>
      <c r="Q54" s="29" t="s">
        <v>24</v>
      </c>
      <c r="R54" s="6"/>
      <c r="T54" s="5"/>
    </row>
    <row r="55" spans="1:20" ht="163.5" customHeight="1">
      <c r="A55" s="13" t="s">
        <v>209</v>
      </c>
      <c r="B55" s="13" t="s">
        <v>20</v>
      </c>
      <c r="C55" s="38" t="s">
        <v>210</v>
      </c>
      <c r="D55" s="39" t="s">
        <v>211</v>
      </c>
      <c r="E55" s="40" t="s">
        <v>212</v>
      </c>
      <c r="F55" s="15">
        <v>5065192.03</v>
      </c>
      <c r="G55" s="15">
        <v>4990039.0199999996</v>
      </c>
      <c r="H55" s="15">
        <f t="shared" si="9"/>
        <v>4241533.1500000004</v>
      </c>
      <c r="I55" s="15">
        <v>4241533.1500000004</v>
      </c>
      <c r="J55" s="16">
        <v>0</v>
      </c>
      <c r="K55" s="17">
        <v>33</v>
      </c>
      <c r="L55" s="17">
        <v>10</v>
      </c>
      <c r="M55" s="17">
        <v>5</v>
      </c>
      <c r="N55" s="17">
        <v>0</v>
      </c>
      <c r="O55" s="18">
        <f t="shared" si="10"/>
        <v>0.57894736842105265</v>
      </c>
      <c r="P55" s="41">
        <v>44</v>
      </c>
      <c r="Q55" s="20" t="s">
        <v>24</v>
      </c>
      <c r="R55" s="6"/>
      <c r="T55" s="5"/>
    </row>
    <row r="56" spans="1:20" ht="163.5" customHeight="1">
      <c r="A56" s="22" t="s">
        <v>213</v>
      </c>
      <c r="B56" s="22" t="s">
        <v>20</v>
      </c>
      <c r="C56" s="34" t="s">
        <v>214</v>
      </c>
      <c r="D56" s="35" t="s">
        <v>215</v>
      </c>
      <c r="E56" s="36" t="s">
        <v>216</v>
      </c>
      <c r="F56" s="24">
        <v>2424318.84</v>
      </c>
      <c r="G56" s="24">
        <v>2424318.84</v>
      </c>
      <c r="H56" s="24">
        <f t="shared" si="9"/>
        <v>2060671</v>
      </c>
      <c r="I56" s="24">
        <v>2060671</v>
      </c>
      <c r="J56" s="25">
        <v>0</v>
      </c>
      <c r="K56" s="26">
        <v>33</v>
      </c>
      <c r="L56" s="26">
        <v>8</v>
      </c>
      <c r="M56" s="26">
        <v>5</v>
      </c>
      <c r="N56" s="26">
        <v>0</v>
      </c>
      <c r="O56" s="27">
        <f t="shared" si="10"/>
        <v>0.57894736842105265</v>
      </c>
      <c r="P56" s="37">
        <v>44</v>
      </c>
      <c r="Q56" s="29" t="s">
        <v>24</v>
      </c>
      <c r="R56" s="6"/>
      <c r="T56" s="5"/>
    </row>
    <row r="57" spans="1:20" ht="163.5" customHeight="1">
      <c r="A57" s="13" t="s">
        <v>217</v>
      </c>
      <c r="B57" s="13" t="s">
        <v>20</v>
      </c>
      <c r="C57" s="38" t="s">
        <v>218</v>
      </c>
      <c r="D57" s="39" t="s">
        <v>219</v>
      </c>
      <c r="E57" s="40" t="s">
        <v>220</v>
      </c>
      <c r="F57" s="15">
        <v>5771241.5999999996</v>
      </c>
      <c r="G57" s="15">
        <v>3682036.25</v>
      </c>
      <c r="H57" s="15">
        <f t="shared" si="9"/>
        <v>3129730.78</v>
      </c>
      <c r="I57" s="15">
        <v>3129730.78</v>
      </c>
      <c r="J57" s="16">
        <v>0</v>
      </c>
      <c r="K57" s="17">
        <v>33</v>
      </c>
      <c r="L57" s="17">
        <v>8</v>
      </c>
      <c r="M57" s="17">
        <v>5</v>
      </c>
      <c r="N57" s="17">
        <v>0</v>
      </c>
      <c r="O57" s="18">
        <f t="shared" si="10"/>
        <v>0.57894736842105265</v>
      </c>
      <c r="P57" s="41">
        <v>44</v>
      </c>
      <c r="Q57" s="20" t="s">
        <v>24</v>
      </c>
      <c r="R57" s="6"/>
      <c r="T57" s="5"/>
    </row>
    <row r="58" spans="1:20" ht="163.5" customHeight="1">
      <c r="A58" s="22" t="s">
        <v>221</v>
      </c>
      <c r="B58" s="22" t="s">
        <v>20</v>
      </c>
      <c r="C58" s="34" t="s">
        <v>222</v>
      </c>
      <c r="D58" s="35" t="s">
        <v>223</v>
      </c>
      <c r="E58" s="36" t="s">
        <v>224</v>
      </c>
      <c r="F58" s="24">
        <v>3554271.81</v>
      </c>
      <c r="G58" s="24">
        <v>2563284.92</v>
      </c>
      <c r="H58" s="24">
        <f t="shared" si="9"/>
        <v>2178792.1</v>
      </c>
      <c r="I58" s="24">
        <v>2178792.1</v>
      </c>
      <c r="J58" s="25">
        <v>0</v>
      </c>
      <c r="K58" s="26">
        <v>32</v>
      </c>
      <c r="L58" s="26">
        <v>10</v>
      </c>
      <c r="M58" s="26">
        <v>5</v>
      </c>
      <c r="N58" s="26">
        <v>0</v>
      </c>
      <c r="O58" s="27">
        <f t="shared" si="10"/>
        <v>0.56140350877192979</v>
      </c>
      <c r="P58" s="37">
        <v>44</v>
      </c>
      <c r="Q58" s="29" t="s">
        <v>24</v>
      </c>
      <c r="R58" s="6"/>
      <c r="T58" s="5"/>
    </row>
    <row r="59" spans="1:20" ht="163.5" customHeight="1">
      <c r="A59" s="13" t="s">
        <v>225</v>
      </c>
      <c r="B59" s="13" t="s">
        <v>20</v>
      </c>
      <c r="C59" s="38" t="s">
        <v>226</v>
      </c>
      <c r="D59" s="39" t="s">
        <v>227</v>
      </c>
      <c r="E59" s="40" t="s">
        <v>228</v>
      </c>
      <c r="F59" s="15">
        <v>6485537.5099999998</v>
      </c>
      <c r="G59" s="15">
        <v>5822998.5199999996</v>
      </c>
      <c r="H59" s="15">
        <f t="shared" si="9"/>
        <v>4949548.72</v>
      </c>
      <c r="I59" s="15">
        <v>4949548.72</v>
      </c>
      <c r="J59" s="16">
        <v>0</v>
      </c>
      <c r="K59" s="17">
        <v>32</v>
      </c>
      <c r="L59" s="17">
        <v>10</v>
      </c>
      <c r="M59" s="17">
        <v>5</v>
      </c>
      <c r="N59" s="17">
        <v>0</v>
      </c>
      <c r="O59" s="18">
        <f t="shared" si="10"/>
        <v>0.56140350877192979</v>
      </c>
      <c r="P59" s="41">
        <v>44</v>
      </c>
      <c r="Q59" s="20" t="s">
        <v>24</v>
      </c>
      <c r="R59" s="6"/>
      <c r="T59" s="5"/>
    </row>
    <row r="60" spans="1:20" ht="163.5" customHeight="1">
      <c r="A60" s="22" t="s">
        <v>229</v>
      </c>
      <c r="B60" s="22" t="s">
        <v>20</v>
      </c>
      <c r="C60" s="34" t="s">
        <v>230</v>
      </c>
      <c r="D60" s="35" t="s">
        <v>231</v>
      </c>
      <c r="E60" s="36" t="s">
        <v>232</v>
      </c>
      <c r="F60" s="24">
        <v>4068935.9</v>
      </c>
      <c r="G60" s="24">
        <v>4068935.9</v>
      </c>
      <c r="H60" s="24">
        <f t="shared" si="9"/>
        <v>3458595.47</v>
      </c>
      <c r="I60" s="24">
        <v>3458595.47</v>
      </c>
      <c r="J60" s="25">
        <v>0</v>
      </c>
      <c r="K60" s="26">
        <v>32</v>
      </c>
      <c r="L60" s="26">
        <v>10</v>
      </c>
      <c r="M60" s="26">
        <v>5</v>
      </c>
      <c r="N60" s="26">
        <v>0</v>
      </c>
      <c r="O60" s="27">
        <f t="shared" si="10"/>
        <v>0.56140350877192979</v>
      </c>
      <c r="P60" s="37">
        <v>44</v>
      </c>
      <c r="Q60" s="29" t="s">
        <v>24</v>
      </c>
      <c r="R60" s="6"/>
      <c r="T60" s="5"/>
    </row>
    <row r="61" spans="1:20" ht="163.5" customHeight="1">
      <c r="A61" s="13" t="s">
        <v>233</v>
      </c>
      <c r="B61" s="13" t="s">
        <v>20</v>
      </c>
      <c r="C61" s="38" t="s">
        <v>234</v>
      </c>
      <c r="D61" s="39" t="s">
        <v>235</v>
      </c>
      <c r="E61" s="40" t="s">
        <v>236</v>
      </c>
      <c r="F61" s="15">
        <v>2531461.67</v>
      </c>
      <c r="G61" s="15">
        <v>1137567</v>
      </c>
      <c r="H61" s="15">
        <f t="shared" si="9"/>
        <v>966931.94</v>
      </c>
      <c r="I61" s="15">
        <v>966931.94</v>
      </c>
      <c r="J61" s="16">
        <v>0</v>
      </c>
      <c r="K61" s="17">
        <v>32</v>
      </c>
      <c r="L61" s="17">
        <v>10</v>
      </c>
      <c r="M61" s="17">
        <v>5</v>
      </c>
      <c r="N61" s="17">
        <v>0</v>
      </c>
      <c r="O61" s="18">
        <f t="shared" si="10"/>
        <v>0.56140350877192979</v>
      </c>
      <c r="P61" s="41">
        <v>42</v>
      </c>
      <c r="Q61" s="20" t="s">
        <v>24</v>
      </c>
      <c r="R61" s="6"/>
      <c r="T61" s="5"/>
    </row>
    <row r="62" spans="1:20" ht="163.5" customHeight="1">
      <c r="A62" s="22" t="s">
        <v>237</v>
      </c>
      <c r="B62" s="22" t="s">
        <v>20</v>
      </c>
      <c r="C62" s="34" t="s">
        <v>238</v>
      </c>
      <c r="D62" s="35" t="s">
        <v>239</v>
      </c>
      <c r="E62" s="36" t="s">
        <v>240</v>
      </c>
      <c r="F62" s="24">
        <v>3846310.43</v>
      </c>
      <c r="G62" s="24">
        <v>3845160.43</v>
      </c>
      <c r="H62" s="24">
        <f t="shared" si="9"/>
        <v>3268386.32</v>
      </c>
      <c r="I62" s="24">
        <v>3268386.32</v>
      </c>
      <c r="J62" s="25">
        <v>0</v>
      </c>
      <c r="K62" s="26">
        <v>32</v>
      </c>
      <c r="L62" s="26">
        <v>10</v>
      </c>
      <c r="M62" s="26">
        <v>5</v>
      </c>
      <c r="N62" s="26">
        <v>0</v>
      </c>
      <c r="O62" s="27">
        <f t="shared" si="10"/>
        <v>0.56140350877192979</v>
      </c>
      <c r="P62" s="37">
        <v>44</v>
      </c>
      <c r="Q62" s="29" t="s">
        <v>24</v>
      </c>
      <c r="R62" s="6"/>
      <c r="T62" s="5"/>
    </row>
    <row r="63" spans="1:20" ht="163.5" customHeight="1">
      <c r="A63" s="13" t="s">
        <v>241</v>
      </c>
      <c r="B63" s="13" t="s">
        <v>20</v>
      </c>
      <c r="C63" s="38" t="s">
        <v>242</v>
      </c>
      <c r="D63" s="39" t="s">
        <v>243</v>
      </c>
      <c r="E63" s="40" t="s">
        <v>244</v>
      </c>
      <c r="F63" s="15">
        <v>3090271.47</v>
      </c>
      <c r="G63" s="15">
        <v>2588730.4300000002</v>
      </c>
      <c r="H63" s="15">
        <f t="shared" si="9"/>
        <v>2200420.85</v>
      </c>
      <c r="I63" s="15">
        <v>2200420.85</v>
      </c>
      <c r="J63" s="16">
        <v>0</v>
      </c>
      <c r="K63" s="17">
        <v>32</v>
      </c>
      <c r="L63" s="17">
        <v>10</v>
      </c>
      <c r="M63" s="17">
        <v>0</v>
      </c>
      <c r="N63" s="17">
        <v>0</v>
      </c>
      <c r="O63" s="18">
        <f t="shared" si="10"/>
        <v>0.56140350877192979</v>
      </c>
      <c r="P63" s="41">
        <v>44</v>
      </c>
      <c r="Q63" s="20" t="s">
        <v>24</v>
      </c>
      <c r="R63" s="6"/>
      <c r="T63" s="5"/>
    </row>
    <row r="64" spans="1:20" ht="163.5" customHeight="1">
      <c r="A64" s="22" t="s">
        <v>245</v>
      </c>
      <c r="B64" s="22" t="s">
        <v>20</v>
      </c>
      <c r="C64" s="34" t="s">
        <v>246</v>
      </c>
      <c r="D64" s="35" t="s">
        <v>247</v>
      </c>
      <c r="E64" s="36" t="s">
        <v>248</v>
      </c>
      <c r="F64" s="24">
        <v>2394068.86</v>
      </c>
      <c r="G64" s="24">
        <v>2394068.86</v>
      </c>
      <c r="H64" s="24">
        <f t="shared" si="9"/>
        <v>2034958.51</v>
      </c>
      <c r="I64" s="24">
        <v>2034958.51</v>
      </c>
      <c r="J64" s="25">
        <v>0</v>
      </c>
      <c r="K64" s="26">
        <v>32</v>
      </c>
      <c r="L64" s="26">
        <v>8</v>
      </c>
      <c r="M64" s="26">
        <v>5</v>
      </c>
      <c r="N64" s="26">
        <v>0</v>
      </c>
      <c r="O64" s="27">
        <f t="shared" si="10"/>
        <v>0.56140350877192979</v>
      </c>
      <c r="P64" s="37">
        <v>44</v>
      </c>
      <c r="Q64" s="29" t="s">
        <v>24</v>
      </c>
      <c r="R64" s="6"/>
      <c r="T64" s="5"/>
    </row>
    <row r="65" spans="1:20" ht="163.5" customHeight="1">
      <c r="A65" s="13" t="s">
        <v>249</v>
      </c>
      <c r="B65" s="13" t="s">
        <v>20</v>
      </c>
      <c r="C65" s="38" t="s">
        <v>250</v>
      </c>
      <c r="D65" s="39" t="s">
        <v>251</v>
      </c>
      <c r="E65" s="40" t="s">
        <v>252</v>
      </c>
      <c r="F65" s="15">
        <v>6128431.3899999997</v>
      </c>
      <c r="G65" s="15">
        <v>6128431.3899999997</v>
      </c>
      <c r="H65" s="15">
        <f t="shared" si="9"/>
        <v>4999574.29</v>
      </c>
      <c r="I65" s="15">
        <v>4999574.29</v>
      </c>
      <c r="J65" s="16">
        <v>0</v>
      </c>
      <c r="K65" s="17">
        <v>32</v>
      </c>
      <c r="L65" s="17">
        <v>6</v>
      </c>
      <c r="M65" s="17">
        <v>5</v>
      </c>
      <c r="N65" s="17">
        <v>0</v>
      </c>
      <c r="O65" s="18">
        <f t="shared" si="10"/>
        <v>0.56140350877192979</v>
      </c>
      <c r="P65" s="41">
        <v>44</v>
      </c>
      <c r="Q65" s="20" t="s">
        <v>24</v>
      </c>
      <c r="R65" s="6"/>
      <c r="T65" s="5"/>
    </row>
    <row r="66" spans="1:20" ht="163.5" customHeight="1">
      <c r="A66" s="22" t="s">
        <v>253</v>
      </c>
      <c r="B66" s="22" t="s">
        <v>20</v>
      </c>
      <c r="C66" s="34" t="s">
        <v>254</v>
      </c>
      <c r="D66" s="35" t="s">
        <v>255</v>
      </c>
      <c r="E66" s="36" t="s">
        <v>256</v>
      </c>
      <c r="F66" s="24">
        <v>1082099.96</v>
      </c>
      <c r="G66" s="24">
        <v>1082099.96</v>
      </c>
      <c r="H66" s="24">
        <f t="shared" si="9"/>
        <v>919784.95</v>
      </c>
      <c r="I66" s="24">
        <v>919784.95</v>
      </c>
      <c r="J66" s="25">
        <v>0</v>
      </c>
      <c r="K66" s="26">
        <v>31</v>
      </c>
      <c r="L66" s="26">
        <v>10</v>
      </c>
      <c r="M66" s="26">
        <v>5</v>
      </c>
      <c r="N66" s="26">
        <v>0</v>
      </c>
      <c r="O66" s="27">
        <f t="shared" si="10"/>
        <v>0.54385964912280704</v>
      </c>
      <c r="P66" s="37">
        <v>44</v>
      </c>
      <c r="Q66" s="29" t="s">
        <v>24</v>
      </c>
      <c r="R66" s="6"/>
      <c r="T66" s="5"/>
    </row>
    <row r="67" spans="1:20" ht="163.5" customHeight="1">
      <c r="A67" s="13" t="s">
        <v>257</v>
      </c>
      <c r="B67" s="13" t="s">
        <v>20</v>
      </c>
      <c r="C67" s="38" t="s">
        <v>258</v>
      </c>
      <c r="D67" s="39" t="s">
        <v>259</v>
      </c>
      <c r="E67" s="40" t="s">
        <v>260</v>
      </c>
      <c r="F67" s="15">
        <v>2151156.2400000002</v>
      </c>
      <c r="G67" s="15">
        <v>2151156.2400000002</v>
      </c>
      <c r="H67" s="15">
        <f t="shared" si="9"/>
        <v>1828482.78</v>
      </c>
      <c r="I67" s="15">
        <v>1828482.78</v>
      </c>
      <c r="J67" s="16">
        <v>0</v>
      </c>
      <c r="K67" s="17">
        <v>31</v>
      </c>
      <c r="L67" s="17">
        <v>10</v>
      </c>
      <c r="M67" s="17">
        <v>5</v>
      </c>
      <c r="N67" s="17">
        <v>0</v>
      </c>
      <c r="O67" s="18">
        <f t="shared" si="10"/>
        <v>0.54385964912280704</v>
      </c>
      <c r="P67" s="41">
        <v>44</v>
      </c>
      <c r="Q67" s="20" t="s">
        <v>24</v>
      </c>
      <c r="R67" s="6"/>
      <c r="T67" s="5"/>
    </row>
    <row r="68" spans="1:20" ht="163.5" customHeight="1">
      <c r="A68" s="22" t="s">
        <v>261</v>
      </c>
      <c r="B68" s="22" t="s">
        <v>20</v>
      </c>
      <c r="C68" s="34" t="s">
        <v>262</v>
      </c>
      <c r="D68" s="35" t="s">
        <v>263</v>
      </c>
      <c r="E68" s="36" t="s">
        <v>264</v>
      </c>
      <c r="F68" s="24">
        <v>3373745.9</v>
      </c>
      <c r="G68" s="24">
        <v>3094462.9</v>
      </c>
      <c r="H68" s="24">
        <f t="shared" si="9"/>
        <v>2630293.41</v>
      </c>
      <c r="I68" s="24">
        <v>2630293.41</v>
      </c>
      <c r="J68" s="25">
        <v>0</v>
      </c>
      <c r="K68" s="26">
        <v>31</v>
      </c>
      <c r="L68" s="26">
        <v>10</v>
      </c>
      <c r="M68" s="26">
        <v>5</v>
      </c>
      <c r="N68" s="26">
        <v>0</v>
      </c>
      <c r="O68" s="27">
        <f t="shared" si="10"/>
        <v>0.54385964912280704</v>
      </c>
      <c r="P68" s="37">
        <v>44</v>
      </c>
      <c r="Q68" s="29" t="s">
        <v>24</v>
      </c>
      <c r="R68" s="6"/>
      <c r="T68" s="5"/>
    </row>
    <row r="69" spans="1:20" ht="163.5" customHeight="1">
      <c r="A69" s="13" t="s">
        <v>265</v>
      </c>
      <c r="B69" s="13" t="s">
        <v>20</v>
      </c>
      <c r="C69" s="38" t="s">
        <v>266</v>
      </c>
      <c r="D69" s="39" t="s">
        <v>267</v>
      </c>
      <c r="E69" s="40" t="s">
        <v>268</v>
      </c>
      <c r="F69" s="15">
        <v>3912329.11</v>
      </c>
      <c r="G69" s="15">
        <v>3912329.11</v>
      </c>
      <c r="H69" s="15">
        <f t="shared" si="9"/>
        <v>3325479.7</v>
      </c>
      <c r="I69" s="15">
        <v>3325479.7</v>
      </c>
      <c r="J69" s="16">
        <v>0</v>
      </c>
      <c r="K69" s="17">
        <v>31</v>
      </c>
      <c r="L69" s="17">
        <v>10</v>
      </c>
      <c r="M69" s="17">
        <v>5</v>
      </c>
      <c r="N69" s="17">
        <v>0</v>
      </c>
      <c r="O69" s="18">
        <f t="shared" si="10"/>
        <v>0.54385964912280704</v>
      </c>
      <c r="P69" s="41">
        <v>44</v>
      </c>
      <c r="Q69" s="20" t="s">
        <v>24</v>
      </c>
      <c r="R69" s="6"/>
      <c r="T69" s="5"/>
    </row>
    <row r="70" spans="1:20" ht="163.5" customHeight="1">
      <c r="A70" s="22" t="s">
        <v>269</v>
      </c>
      <c r="B70" s="22" t="s">
        <v>20</v>
      </c>
      <c r="C70" s="34" t="s">
        <v>270</v>
      </c>
      <c r="D70" s="35" t="s">
        <v>271</v>
      </c>
      <c r="E70" s="36" t="s">
        <v>272</v>
      </c>
      <c r="F70" s="24">
        <v>768895.71</v>
      </c>
      <c r="G70" s="24">
        <v>768895.71</v>
      </c>
      <c r="H70" s="24">
        <f t="shared" si="9"/>
        <v>653561.34</v>
      </c>
      <c r="I70" s="24">
        <v>653561.34</v>
      </c>
      <c r="J70" s="25">
        <v>0</v>
      </c>
      <c r="K70" s="26">
        <v>31</v>
      </c>
      <c r="L70" s="26">
        <v>6</v>
      </c>
      <c r="M70" s="26">
        <v>5</v>
      </c>
      <c r="N70" s="26">
        <v>2</v>
      </c>
      <c r="O70" s="27">
        <f t="shared" si="10"/>
        <v>0.54385964912280704</v>
      </c>
      <c r="P70" s="37">
        <v>44</v>
      </c>
      <c r="Q70" s="29" t="s">
        <v>24</v>
      </c>
      <c r="R70" s="6"/>
      <c r="T70" s="5"/>
    </row>
    <row r="71" spans="1:20" ht="163.5" customHeight="1">
      <c r="A71" s="13" t="s">
        <v>273</v>
      </c>
      <c r="B71" s="13" t="s">
        <v>20</v>
      </c>
      <c r="C71" s="38" t="s">
        <v>274</v>
      </c>
      <c r="D71" s="39" t="s">
        <v>275</v>
      </c>
      <c r="E71" s="40" t="s">
        <v>276</v>
      </c>
      <c r="F71" s="15">
        <v>808681.13</v>
      </c>
      <c r="G71" s="15">
        <v>808681.13</v>
      </c>
      <c r="H71" s="15">
        <f t="shared" si="9"/>
        <v>687378.95</v>
      </c>
      <c r="I71" s="15">
        <v>687378.95</v>
      </c>
      <c r="J71" s="16">
        <v>0</v>
      </c>
      <c r="K71" s="17">
        <v>30</v>
      </c>
      <c r="L71" s="17">
        <v>10</v>
      </c>
      <c r="M71" s="17">
        <v>5</v>
      </c>
      <c r="N71" s="17">
        <v>0</v>
      </c>
      <c r="O71" s="18">
        <f t="shared" si="10"/>
        <v>0.52631578947368418</v>
      </c>
      <c r="P71" s="41">
        <v>44</v>
      </c>
      <c r="Q71" s="20" t="s">
        <v>24</v>
      </c>
      <c r="R71" s="6"/>
      <c r="T71" s="5"/>
    </row>
    <row r="72" spans="1:20" ht="163.5" customHeight="1">
      <c r="A72" s="22" t="s">
        <v>277</v>
      </c>
      <c r="B72" s="22" t="s">
        <v>20</v>
      </c>
      <c r="C72" s="34" t="s">
        <v>278</v>
      </c>
      <c r="D72" s="35" t="s">
        <v>279</v>
      </c>
      <c r="E72" s="36" t="s">
        <v>280</v>
      </c>
      <c r="F72" s="24">
        <v>3170210.34</v>
      </c>
      <c r="G72" s="24">
        <v>2877981.94</v>
      </c>
      <c r="H72" s="24">
        <f t="shared" si="9"/>
        <v>2450558.85</v>
      </c>
      <c r="I72" s="24">
        <v>2450558.85</v>
      </c>
      <c r="J72" s="25">
        <v>0</v>
      </c>
      <c r="K72" s="26">
        <v>30</v>
      </c>
      <c r="L72" s="26">
        <v>10</v>
      </c>
      <c r="M72" s="26">
        <v>0</v>
      </c>
      <c r="N72" s="26">
        <v>0</v>
      </c>
      <c r="O72" s="27">
        <f t="shared" si="10"/>
        <v>0.52631578947368418</v>
      </c>
      <c r="P72" s="37">
        <v>44</v>
      </c>
      <c r="Q72" s="29" t="s">
        <v>24</v>
      </c>
      <c r="R72" s="6"/>
      <c r="T72" s="5"/>
    </row>
    <row r="73" spans="1:20" ht="163.5" customHeight="1">
      <c r="A73" s="13" t="s">
        <v>281</v>
      </c>
      <c r="B73" s="13" t="s">
        <v>20</v>
      </c>
      <c r="C73" s="38" t="s">
        <v>282</v>
      </c>
      <c r="D73" s="39" t="s">
        <v>283</v>
      </c>
      <c r="E73" s="40" t="s">
        <v>284</v>
      </c>
      <c r="F73" s="15">
        <v>1754956.53</v>
      </c>
      <c r="G73" s="15">
        <v>1754956.53</v>
      </c>
      <c r="H73" s="15">
        <f t="shared" si="9"/>
        <v>1491712.99</v>
      </c>
      <c r="I73" s="15">
        <v>1491712.99</v>
      </c>
      <c r="J73" s="16">
        <v>0</v>
      </c>
      <c r="K73" s="17">
        <v>29</v>
      </c>
      <c r="L73" s="17">
        <v>10</v>
      </c>
      <c r="M73" s="17">
        <v>5</v>
      </c>
      <c r="N73" s="17">
        <v>2</v>
      </c>
      <c r="O73" s="18">
        <f t="shared" si="10"/>
        <v>0.50877192982456143</v>
      </c>
      <c r="P73" s="41">
        <v>44</v>
      </c>
      <c r="Q73" s="20" t="s">
        <v>24</v>
      </c>
      <c r="R73" s="6"/>
      <c r="T73" s="5"/>
    </row>
    <row r="74" spans="1:20" ht="163.5" customHeight="1">
      <c r="A74" s="22" t="s">
        <v>285</v>
      </c>
      <c r="B74" s="22" t="s">
        <v>20</v>
      </c>
      <c r="C74" s="34" t="s">
        <v>286</v>
      </c>
      <c r="D74" s="35" t="s">
        <v>287</v>
      </c>
      <c r="E74" s="36" t="s">
        <v>288</v>
      </c>
      <c r="F74" s="24">
        <v>770323</v>
      </c>
      <c r="G74" s="24">
        <v>770323</v>
      </c>
      <c r="H74" s="24">
        <f t="shared" si="9"/>
        <v>654774.53</v>
      </c>
      <c r="I74" s="24">
        <v>654774.53</v>
      </c>
      <c r="J74" s="25">
        <v>0</v>
      </c>
      <c r="K74" s="26">
        <v>29</v>
      </c>
      <c r="L74" s="26">
        <v>6</v>
      </c>
      <c r="M74" s="26">
        <v>5</v>
      </c>
      <c r="N74" s="26">
        <v>0</v>
      </c>
      <c r="O74" s="27">
        <f t="shared" si="10"/>
        <v>0.50877192982456143</v>
      </c>
      <c r="P74" s="37">
        <v>44</v>
      </c>
      <c r="Q74" s="29" t="s">
        <v>24</v>
      </c>
      <c r="R74" s="6"/>
      <c r="T74" s="5"/>
    </row>
    <row r="75" spans="1:20" ht="163.5" customHeight="1">
      <c r="A75" s="13" t="s">
        <v>289</v>
      </c>
      <c r="B75" s="13" t="s">
        <v>20</v>
      </c>
      <c r="C75" s="38" t="s">
        <v>290</v>
      </c>
      <c r="D75" s="39" t="s">
        <v>291</v>
      </c>
      <c r="E75" s="40" t="s">
        <v>292</v>
      </c>
      <c r="F75" s="15">
        <v>5846600</v>
      </c>
      <c r="G75" s="15">
        <v>5844600</v>
      </c>
      <c r="H75" s="15">
        <f t="shared" si="9"/>
        <v>4967909.99</v>
      </c>
      <c r="I75" s="15">
        <v>4967909.99</v>
      </c>
      <c r="J75" s="16">
        <v>0</v>
      </c>
      <c r="K75" s="17">
        <v>28</v>
      </c>
      <c r="L75" s="17">
        <v>10</v>
      </c>
      <c r="M75" s="17">
        <v>5</v>
      </c>
      <c r="N75" s="17">
        <v>5</v>
      </c>
      <c r="O75" s="18">
        <f t="shared" si="10"/>
        <v>0.49122807017543857</v>
      </c>
      <c r="P75" s="41">
        <v>44</v>
      </c>
      <c r="Q75" s="20" t="s">
        <v>24</v>
      </c>
      <c r="R75" s="6"/>
      <c r="T75" s="5"/>
    </row>
    <row r="76" spans="1:20" ht="163.5" customHeight="1">
      <c r="A76" s="22" t="s">
        <v>293</v>
      </c>
      <c r="B76" s="22" t="s">
        <v>20</v>
      </c>
      <c r="C76" s="34" t="s">
        <v>294</v>
      </c>
      <c r="D76" s="35" t="s">
        <v>295</v>
      </c>
      <c r="E76" s="36" t="s">
        <v>296</v>
      </c>
      <c r="F76" s="24">
        <v>2497255.5</v>
      </c>
      <c r="G76" s="24">
        <v>2250113.09</v>
      </c>
      <c r="H76" s="24">
        <f t="shared" si="9"/>
        <v>1912596.09</v>
      </c>
      <c r="I76" s="24">
        <v>1912596.09</v>
      </c>
      <c r="J76" s="25">
        <v>0</v>
      </c>
      <c r="K76" s="26">
        <v>28</v>
      </c>
      <c r="L76" s="26">
        <v>10</v>
      </c>
      <c r="M76" s="26">
        <v>0</v>
      </c>
      <c r="N76" s="26">
        <v>0</v>
      </c>
      <c r="O76" s="27">
        <f t="shared" si="10"/>
        <v>0.49122807017543857</v>
      </c>
      <c r="P76" s="37">
        <v>44</v>
      </c>
      <c r="Q76" s="29" t="s">
        <v>24</v>
      </c>
      <c r="R76" s="6"/>
      <c r="T76" s="5"/>
    </row>
    <row r="77" spans="1:20" ht="163.5" customHeight="1">
      <c r="A77" s="13" t="s">
        <v>297</v>
      </c>
      <c r="B77" s="13" t="s">
        <v>20</v>
      </c>
      <c r="C77" s="38" t="s">
        <v>298</v>
      </c>
      <c r="D77" s="39" t="s">
        <v>299</v>
      </c>
      <c r="E77" s="40" t="s">
        <v>300</v>
      </c>
      <c r="F77" s="15">
        <v>4363413.32</v>
      </c>
      <c r="G77" s="15">
        <v>4363413.32</v>
      </c>
      <c r="H77" s="15">
        <f t="shared" si="9"/>
        <v>3708901.31</v>
      </c>
      <c r="I77" s="15">
        <v>3708901.31</v>
      </c>
      <c r="J77" s="16">
        <v>0</v>
      </c>
      <c r="K77" s="17">
        <v>28</v>
      </c>
      <c r="L77" s="17">
        <v>8</v>
      </c>
      <c r="M77" s="17">
        <v>5</v>
      </c>
      <c r="N77" s="17">
        <v>0</v>
      </c>
      <c r="O77" s="18">
        <f t="shared" si="10"/>
        <v>0.49122807017543857</v>
      </c>
      <c r="P77" s="41">
        <v>44</v>
      </c>
      <c r="Q77" s="20" t="s">
        <v>24</v>
      </c>
      <c r="R77" s="6"/>
      <c r="T77" s="5"/>
    </row>
    <row r="78" spans="1:20" ht="163.5" customHeight="1">
      <c r="A78" s="22" t="s">
        <v>301</v>
      </c>
      <c r="B78" s="22" t="s">
        <v>20</v>
      </c>
      <c r="C78" s="34" t="s">
        <v>302</v>
      </c>
      <c r="D78" s="35" t="s">
        <v>303</v>
      </c>
      <c r="E78" s="36" t="s">
        <v>304</v>
      </c>
      <c r="F78" s="24">
        <v>4564886.42</v>
      </c>
      <c r="G78" s="24">
        <v>4012398.92</v>
      </c>
      <c r="H78" s="24">
        <f t="shared" si="9"/>
        <v>3410538.97</v>
      </c>
      <c r="I78" s="24">
        <v>3410538.97</v>
      </c>
      <c r="J78" s="25">
        <v>0</v>
      </c>
      <c r="K78" s="26">
        <v>28</v>
      </c>
      <c r="L78" s="26">
        <v>8</v>
      </c>
      <c r="M78" s="26">
        <v>5</v>
      </c>
      <c r="N78" s="26">
        <v>0</v>
      </c>
      <c r="O78" s="27">
        <f t="shared" si="10"/>
        <v>0.49122807017543857</v>
      </c>
      <c r="P78" s="37">
        <v>44</v>
      </c>
      <c r="Q78" s="29" t="s">
        <v>24</v>
      </c>
      <c r="R78" s="6"/>
      <c r="T78" s="5"/>
    </row>
    <row r="79" spans="1:20" ht="163.5" customHeight="1">
      <c r="A79" s="13" t="s">
        <v>305</v>
      </c>
      <c r="B79" s="13" t="s">
        <v>20</v>
      </c>
      <c r="C79" s="38" t="s">
        <v>306</v>
      </c>
      <c r="D79" s="39" t="s">
        <v>307</v>
      </c>
      <c r="E79" s="40" t="s">
        <v>308</v>
      </c>
      <c r="F79" s="15">
        <v>1379730.31</v>
      </c>
      <c r="G79" s="15">
        <v>1378580.31</v>
      </c>
      <c r="H79" s="15">
        <f t="shared" si="9"/>
        <v>1171793.26</v>
      </c>
      <c r="I79" s="15">
        <v>1171793.26</v>
      </c>
      <c r="J79" s="16">
        <v>0</v>
      </c>
      <c r="K79" s="17">
        <v>27</v>
      </c>
      <c r="L79" s="17">
        <v>8</v>
      </c>
      <c r="M79" s="17">
        <v>5</v>
      </c>
      <c r="N79" s="17">
        <v>0</v>
      </c>
      <c r="O79" s="18">
        <f t="shared" si="10"/>
        <v>0.47368421052631576</v>
      </c>
      <c r="P79" s="41">
        <v>44</v>
      </c>
      <c r="Q79" s="20" t="s">
        <v>24</v>
      </c>
      <c r="R79" s="6"/>
      <c r="T79" s="5"/>
    </row>
    <row r="80" spans="1:20" ht="163.5" customHeight="1">
      <c r="A80" s="22" t="s">
        <v>309</v>
      </c>
      <c r="B80" s="22" t="s">
        <v>20</v>
      </c>
      <c r="C80" s="34" t="s">
        <v>310</v>
      </c>
      <c r="D80" s="35" t="s">
        <v>311</v>
      </c>
      <c r="E80" s="36" t="s">
        <v>312</v>
      </c>
      <c r="F80" s="24">
        <v>4753449.71</v>
      </c>
      <c r="G80" s="24">
        <v>3640045.89</v>
      </c>
      <c r="H80" s="24">
        <f t="shared" si="9"/>
        <v>3094039</v>
      </c>
      <c r="I80" s="24">
        <v>3094039</v>
      </c>
      <c r="J80" s="25">
        <v>0</v>
      </c>
      <c r="K80" s="26">
        <v>27</v>
      </c>
      <c r="L80" s="26">
        <v>6</v>
      </c>
      <c r="M80" s="26">
        <v>5</v>
      </c>
      <c r="N80" s="26">
        <v>5</v>
      </c>
      <c r="O80" s="27">
        <f t="shared" si="10"/>
        <v>0.47368421052631576</v>
      </c>
      <c r="P80" s="37">
        <v>44</v>
      </c>
      <c r="Q80" s="29" t="s">
        <v>24</v>
      </c>
      <c r="R80" s="6"/>
      <c r="T80" s="5"/>
    </row>
    <row r="81" spans="1:20" ht="163.5" customHeight="1">
      <c r="A81" s="13" t="s">
        <v>313</v>
      </c>
      <c r="B81" s="13" t="s">
        <v>20</v>
      </c>
      <c r="C81" s="38" t="s">
        <v>314</v>
      </c>
      <c r="D81" s="39" t="s">
        <v>315</v>
      </c>
      <c r="E81" s="40" t="s">
        <v>316</v>
      </c>
      <c r="F81" s="15">
        <v>6735720.4800000004</v>
      </c>
      <c r="G81" s="15">
        <v>5882100.4800000004</v>
      </c>
      <c r="H81" s="15">
        <f>I81+J81</f>
        <v>4999785.38</v>
      </c>
      <c r="I81" s="15">
        <v>4999785.38</v>
      </c>
      <c r="J81" s="16">
        <v>0</v>
      </c>
      <c r="K81" s="17">
        <v>26</v>
      </c>
      <c r="L81" s="17">
        <v>10</v>
      </c>
      <c r="M81" s="17">
        <v>0</v>
      </c>
      <c r="N81" s="17">
        <v>0</v>
      </c>
      <c r="O81" s="18">
        <f>K81/57</f>
        <v>0.45614035087719296</v>
      </c>
      <c r="P81" s="41">
        <v>42</v>
      </c>
      <c r="Q81" s="60" t="s">
        <v>114</v>
      </c>
      <c r="R81" s="6"/>
      <c r="T81" s="5"/>
    </row>
    <row r="82" spans="1:20" ht="163.5" customHeight="1">
      <c r="A82" s="22" t="s">
        <v>317</v>
      </c>
      <c r="B82" s="22" t="s">
        <v>20</v>
      </c>
      <c r="C82" s="34" t="s">
        <v>318</v>
      </c>
      <c r="D82" s="35" t="s">
        <v>319</v>
      </c>
      <c r="E82" s="36" t="s">
        <v>320</v>
      </c>
      <c r="F82" s="24">
        <v>3577594.46</v>
      </c>
      <c r="G82" s="24">
        <v>2527268.94</v>
      </c>
      <c r="H82" s="24">
        <f t="shared" si="9"/>
        <v>2148178.58</v>
      </c>
      <c r="I82" s="24">
        <v>2148178.58</v>
      </c>
      <c r="J82" s="25">
        <v>0</v>
      </c>
      <c r="K82" s="26">
        <v>26</v>
      </c>
      <c r="L82" s="26">
        <v>8</v>
      </c>
      <c r="M82" s="26">
        <v>5</v>
      </c>
      <c r="N82" s="26">
        <v>2</v>
      </c>
      <c r="O82" s="27">
        <f t="shared" si="10"/>
        <v>0.45614035087719296</v>
      </c>
      <c r="P82" s="37">
        <v>42</v>
      </c>
      <c r="Q82" s="29" t="s">
        <v>24</v>
      </c>
      <c r="R82" s="6"/>
      <c r="T82" s="5"/>
    </row>
    <row r="83" spans="1:20" ht="163.5" customHeight="1">
      <c r="A83" s="13" t="s">
        <v>321</v>
      </c>
      <c r="B83" s="13" t="s">
        <v>20</v>
      </c>
      <c r="C83" s="38" t="s">
        <v>322</v>
      </c>
      <c r="D83" s="39" t="s">
        <v>323</v>
      </c>
      <c r="E83" s="40" t="s">
        <v>324</v>
      </c>
      <c r="F83" s="15">
        <v>3657964.3</v>
      </c>
      <c r="G83" s="15">
        <v>3657964.3</v>
      </c>
      <c r="H83" s="15">
        <f t="shared" si="9"/>
        <v>3109269.65</v>
      </c>
      <c r="I83" s="15">
        <v>3109269.65</v>
      </c>
      <c r="J83" s="16">
        <v>0</v>
      </c>
      <c r="K83" s="17">
        <v>26</v>
      </c>
      <c r="L83" s="17">
        <v>6</v>
      </c>
      <c r="M83" s="17">
        <v>5</v>
      </c>
      <c r="N83" s="17">
        <v>0</v>
      </c>
      <c r="O83" s="18">
        <f t="shared" si="10"/>
        <v>0.45614035087719296</v>
      </c>
      <c r="P83" s="41">
        <v>44</v>
      </c>
      <c r="Q83" s="20" t="s">
        <v>24</v>
      </c>
      <c r="R83" s="6"/>
      <c r="T83" s="5"/>
    </row>
    <row r="84" spans="1:20" ht="163.5" customHeight="1">
      <c r="A84" s="22" t="s">
        <v>325</v>
      </c>
      <c r="B84" s="22" t="s">
        <v>20</v>
      </c>
      <c r="C84" s="34" t="s">
        <v>326</v>
      </c>
      <c r="D84" s="35" t="s">
        <v>327</v>
      </c>
      <c r="E84" s="36" t="s">
        <v>328</v>
      </c>
      <c r="F84" s="24">
        <v>5375370.9000000004</v>
      </c>
      <c r="G84" s="24">
        <v>5375370.9000000004</v>
      </c>
      <c r="H84" s="24">
        <f t="shared" si="9"/>
        <v>4569065.25</v>
      </c>
      <c r="I84" s="24">
        <v>4569065.25</v>
      </c>
      <c r="J84" s="25">
        <v>0</v>
      </c>
      <c r="K84" s="26">
        <v>26</v>
      </c>
      <c r="L84" s="26">
        <v>2</v>
      </c>
      <c r="M84" s="26">
        <v>5</v>
      </c>
      <c r="N84" s="26">
        <v>0</v>
      </c>
      <c r="O84" s="27">
        <f t="shared" si="10"/>
        <v>0.45614035087719296</v>
      </c>
      <c r="P84" s="37">
        <v>44</v>
      </c>
      <c r="Q84" s="29" t="s">
        <v>24</v>
      </c>
      <c r="R84" s="6"/>
      <c r="T84" s="5"/>
    </row>
    <row r="85" spans="1:20" ht="163.5" customHeight="1">
      <c r="A85" s="13" t="s">
        <v>329</v>
      </c>
      <c r="B85" s="13" t="s">
        <v>20</v>
      </c>
      <c r="C85" s="38" t="s">
        <v>330</v>
      </c>
      <c r="D85" s="39" t="s">
        <v>331</v>
      </c>
      <c r="E85" s="40" t="s">
        <v>332</v>
      </c>
      <c r="F85" s="15">
        <v>6669525.1299999999</v>
      </c>
      <c r="G85" s="15">
        <v>6666338.2800000003</v>
      </c>
      <c r="H85" s="15">
        <f t="shared" si="9"/>
        <v>4999999.7</v>
      </c>
      <c r="I85" s="15">
        <v>4999999.7</v>
      </c>
      <c r="J85" s="16">
        <v>0</v>
      </c>
      <c r="K85" s="17">
        <v>25</v>
      </c>
      <c r="L85" s="17">
        <v>10</v>
      </c>
      <c r="M85" s="17">
        <v>5</v>
      </c>
      <c r="N85" s="17">
        <v>0</v>
      </c>
      <c r="O85" s="18">
        <f t="shared" si="10"/>
        <v>0.43859649122807015</v>
      </c>
      <c r="P85" s="41">
        <v>42</v>
      </c>
      <c r="Q85" s="20" t="s">
        <v>24</v>
      </c>
      <c r="R85" s="6"/>
      <c r="T85" s="5"/>
    </row>
    <row r="86" spans="1:20" ht="163.5" customHeight="1">
      <c r="A86" s="22" t="s">
        <v>333</v>
      </c>
      <c r="B86" s="22" t="s">
        <v>20</v>
      </c>
      <c r="C86" s="34" t="s">
        <v>334</v>
      </c>
      <c r="D86" s="35" t="s">
        <v>335</v>
      </c>
      <c r="E86" s="36" t="s">
        <v>336</v>
      </c>
      <c r="F86" s="24">
        <v>1691636.88</v>
      </c>
      <c r="G86" s="24">
        <v>1691636.88</v>
      </c>
      <c r="H86" s="24">
        <f t="shared" si="9"/>
        <v>1437891.34</v>
      </c>
      <c r="I86" s="24">
        <v>1437891.34</v>
      </c>
      <c r="J86" s="25">
        <v>0</v>
      </c>
      <c r="K86" s="26">
        <v>25</v>
      </c>
      <c r="L86" s="26">
        <v>8</v>
      </c>
      <c r="M86" s="26">
        <v>5</v>
      </c>
      <c r="N86" s="26">
        <v>0</v>
      </c>
      <c r="O86" s="27">
        <f t="shared" si="10"/>
        <v>0.43859649122807015</v>
      </c>
      <c r="P86" s="37">
        <v>42</v>
      </c>
      <c r="Q86" s="29" t="s">
        <v>24</v>
      </c>
      <c r="R86" s="6"/>
      <c r="T86" s="5"/>
    </row>
    <row r="87" spans="1:20" ht="163.5" customHeight="1">
      <c r="A87" s="13" t="s">
        <v>337</v>
      </c>
      <c r="B87" s="13" t="s">
        <v>20</v>
      </c>
      <c r="C87" s="38" t="s">
        <v>338</v>
      </c>
      <c r="D87" s="39" t="s">
        <v>339</v>
      </c>
      <c r="E87" s="40" t="s">
        <v>340</v>
      </c>
      <c r="F87" s="15">
        <v>5357243.18</v>
      </c>
      <c r="G87" s="15">
        <v>5357243.18</v>
      </c>
      <c r="H87" s="15">
        <f t="shared" si="9"/>
        <v>4553656.67</v>
      </c>
      <c r="I87" s="15">
        <v>4553656.67</v>
      </c>
      <c r="J87" s="16">
        <v>0</v>
      </c>
      <c r="K87" s="17">
        <v>21</v>
      </c>
      <c r="L87" s="17">
        <v>2</v>
      </c>
      <c r="M87" s="17">
        <v>5</v>
      </c>
      <c r="N87" s="17">
        <v>0</v>
      </c>
      <c r="O87" s="18">
        <f t="shared" si="10"/>
        <v>0.36842105263157893</v>
      </c>
      <c r="P87" s="41">
        <v>44</v>
      </c>
      <c r="Q87" s="20" t="s">
        <v>24</v>
      </c>
      <c r="R87" s="6"/>
      <c r="T87" s="5"/>
    </row>
    <row r="88" spans="1:20" ht="163.5" customHeight="1">
      <c r="A88" s="22" t="s">
        <v>341</v>
      </c>
      <c r="B88" s="22" t="s">
        <v>20</v>
      </c>
      <c r="C88" s="34" t="s">
        <v>342</v>
      </c>
      <c r="D88" s="35" t="s">
        <v>343</v>
      </c>
      <c r="E88" s="36" t="s">
        <v>344</v>
      </c>
      <c r="F88" s="24">
        <v>3191272.48</v>
      </c>
      <c r="G88" s="24">
        <v>3191272.48</v>
      </c>
      <c r="H88" s="24">
        <f t="shared" si="9"/>
        <v>2712581.6</v>
      </c>
      <c r="I88" s="24">
        <v>2712581.6</v>
      </c>
      <c r="J88" s="25">
        <v>0</v>
      </c>
      <c r="K88" s="26">
        <v>18</v>
      </c>
      <c r="L88" s="26">
        <v>2</v>
      </c>
      <c r="M88" s="26">
        <v>5</v>
      </c>
      <c r="N88" s="26">
        <v>0</v>
      </c>
      <c r="O88" s="27">
        <f t="shared" si="10"/>
        <v>0.31578947368421051</v>
      </c>
      <c r="P88" s="37">
        <v>44</v>
      </c>
      <c r="Q88" s="29" t="s">
        <v>24</v>
      </c>
      <c r="R88" s="6"/>
      <c r="T88" s="5"/>
    </row>
    <row r="89" spans="1:20" ht="163.5" customHeight="1">
      <c r="A89" s="13" t="s">
        <v>345</v>
      </c>
      <c r="B89" s="13" t="s">
        <v>20</v>
      </c>
      <c r="C89" s="38" t="s">
        <v>346</v>
      </c>
      <c r="D89" s="39" t="s">
        <v>347</v>
      </c>
      <c r="E89" s="40" t="s">
        <v>348</v>
      </c>
      <c r="F89" s="15">
        <v>4817256.45</v>
      </c>
      <c r="G89" s="15">
        <v>4194125.13</v>
      </c>
      <c r="H89" s="15">
        <f>I89+J89</f>
        <v>3565006.33</v>
      </c>
      <c r="I89" s="15">
        <v>3565006.33</v>
      </c>
      <c r="J89" s="16">
        <v>0</v>
      </c>
      <c r="K89" s="17">
        <v>13</v>
      </c>
      <c r="L89" s="17">
        <v>0</v>
      </c>
      <c r="M89" s="17">
        <v>5</v>
      </c>
      <c r="N89" s="17">
        <v>0</v>
      </c>
      <c r="O89" s="18">
        <f t="shared" ref="O89" si="11">K89/57</f>
        <v>0.22807017543859648</v>
      </c>
      <c r="P89" s="41">
        <v>44</v>
      </c>
      <c r="Q89" s="60" t="s">
        <v>114</v>
      </c>
      <c r="R89" s="6"/>
      <c r="T89" s="5"/>
    </row>
    <row r="90" spans="1:20" ht="163.5" customHeight="1">
      <c r="A90" s="22" t="s">
        <v>349</v>
      </c>
      <c r="B90" s="22" t="s">
        <v>20</v>
      </c>
      <c r="C90" s="34" t="s">
        <v>350</v>
      </c>
      <c r="D90" s="35" t="s">
        <v>351</v>
      </c>
      <c r="E90" s="36" t="s">
        <v>352</v>
      </c>
      <c r="F90" s="24">
        <v>3726434.94</v>
      </c>
      <c r="G90" s="24">
        <v>2619434.94</v>
      </c>
      <c r="H90" s="24">
        <f t="shared" si="9"/>
        <v>2226519.6800000002</v>
      </c>
      <c r="I90" s="24">
        <v>2226519.6800000002</v>
      </c>
      <c r="J90" s="25">
        <v>0</v>
      </c>
      <c r="K90" s="50" t="s">
        <v>353</v>
      </c>
      <c r="L90" s="53" t="s">
        <v>24</v>
      </c>
      <c r="M90" s="53" t="s">
        <v>24</v>
      </c>
      <c r="N90" s="53" t="s">
        <v>24</v>
      </c>
      <c r="O90" s="59" t="s">
        <v>24</v>
      </c>
      <c r="P90" s="37">
        <v>44</v>
      </c>
      <c r="Q90" s="29" t="s">
        <v>24</v>
      </c>
      <c r="R90" s="6"/>
      <c r="T90" s="5"/>
    </row>
    <row r="91" spans="1:20" ht="163.5" customHeight="1">
      <c r="A91" s="13" t="s">
        <v>354</v>
      </c>
      <c r="B91" s="13" t="s">
        <v>20</v>
      </c>
      <c r="C91" s="38" t="s">
        <v>355</v>
      </c>
      <c r="D91" s="39" t="s">
        <v>356</v>
      </c>
      <c r="E91" s="40" t="s">
        <v>357</v>
      </c>
      <c r="F91" s="15">
        <v>5252445.38</v>
      </c>
      <c r="G91" s="15">
        <v>5252445.38</v>
      </c>
      <c r="H91" s="15">
        <f t="shared" si="9"/>
        <v>4464578.55</v>
      </c>
      <c r="I91" s="15">
        <v>4464578.55</v>
      </c>
      <c r="J91" s="16">
        <v>0</v>
      </c>
      <c r="K91" s="49" t="s">
        <v>353</v>
      </c>
      <c r="L91" s="51" t="s">
        <v>24</v>
      </c>
      <c r="M91" s="51" t="s">
        <v>24</v>
      </c>
      <c r="N91" s="51" t="s">
        <v>24</v>
      </c>
      <c r="O91" s="52" t="s">
        <v>24</v>
      </c>
      <c r="P91" s="41">
        <v>44</v>
      </c>
      <c r="Q91" s="20" t="s">
        <v>24</v>
      </c>
      <c r="R91" s="6"/>
      <c r="T91" s="5"/>
    </row>
    <row r="92" spans="1:20" ht="163.5" customHeight="1">
      <c r="A92" s="22" t="s">
        <v>358</v>
      </c>
      <c r="B92" s="22" t="s">
        <v>20</v>
      </c>
      <c r="C92" s="34" t="s">
        <v>359</v>
      </c>
      <c r="D92" s="35" t="s">
        <v>360</v>
      </c>
      <c r="E92" s="36" t="s">
        <v>361</v>
      </c>
      <c r="F92" s="24">
        <v>974071.2</v>
      </c>
      <c r="G92" s="24">
        <v>974071.2</v>
      </c>
      <c r="H92" s="24">
        <f t="shared" si="9"/>
        <v>827960.51</v>
      </c>
      <c r="I92" s="24">
        <v>608251.88</v>
      </c>
      <c r="J92" s="25">
        <v>219708.63</v>
      </c>
      <c r="K92" s="50" t="s">
        <v>362</v>
      </c>
      <c r="L92" s="53" t="s">
        <v>24</v>
      </c>
      <c r="M92" s="53" t="s">
        <v>24</v>
      </c>
      <c r="N92" s="53" t="s">
        <v>24</v>
      </c>
      <c r="O92" s="59" t="s">
        <v>24</v>
      </c>
      <c r="P92" s="37">
        <v>44</v>
      </c>
      <c r="Q92" s="29" t="s">
        <v>24</v>
      </c>
      <c r="R92" s="6"/>
      <c r="T92" s="5"/>
    </row>
    <row r="93" spans="1:20" ht="163.5" customHeight="1">
      <c r="A93" s="13" t="s">
        <v>363</v>
      </c>
      <c r="B93" s="13" t="s">
        <v>20</v>
      </c>
      <c r="C93" s="38" t="s">
        <v>364</v>
      </c>
      <c r="D93" s="39" t="s">
        <v>365</v>
      </c>
      <c r="E93" s="40" t="s">
        <v>366</v>
      </c>
      <c r="F93" s="15">
        <v>6463558.6799999997</v>
      </c>
      <c r="G93" s="15">
        <v>6463558.6799999997</v>
      </c>
      <c r="H93" s="15">
        <f t="shared" si="9"/>
        <v>4999562.63</v>
      </c>
      <c r="I93" s="15">
        <v>4999562.63</v>
      </c>
      <c r="J93" s="16">
        <v>0</v>
      </c>
      <c r="K93" s="49" t="s">
        <v>362</v>
      </c>
      <c r="L93" s="51" t="s">
        <v>24</v>
      </c>
      <c r="M93" s="51" t="s">
        <v>24</v>
      </c>
      <c r="N93" s="51" t="s">
        <v>24</v>
      </c>
      <c r="O93" s="52" t="s">
        <v>24</v>
      </c>
      <c r="P93" s="41">
        <v>44</v>
      </c>
      <c r="Q93" s="20" t="s">
        <v>24</v>
      </c>
      <c r="R93" s="6"/>
      <c r="T93" s="5"/>
    </row>
    <row r="94" spans="1:20" ht="163.5" customHeight="1">
      <c r="A94" s="22" t="s">
        <v>367</v>
      </c>
      <c r="B94" s="22" t="s">
        <v>20</v>
      </c>
      <c r="C94" s="34" t="s">
        <v>368</v>
      </c>
      <c r="D94" s="35" t="s">
        <v>369</v>
      </c>
      <c r="E94" s="36" t="s">
        <v>370</v>
      </c>
      <c r="F94" s="24">
        <v>5791366.5499999998</v>
      </c>
      <c r="G94" s="24">
        <v>5791366.5499999998</v>
      </c>
      <c r="H94" s="24">
        <f t="shared" si="9"/>
        <v>4922661.5599999996</v>
      </c>
      <c r="I94" s="24">
        <v>4922661.5599999996</v>
      </c>
      <c r="J94" s="25">
        <v>0</v>
      </c>
      <c r="K94" s="50" t="s">
        <v>362</v>
      </c>
      <c r="L94" s="53" t="s">
        <v>24</v>
      </c>
      <c r="M94" s="53" t="s">
        <v>24</v>
      </c>
      <c r="N94" s="53" t="s">
        <v>24</v>
      </c>
      <c r="O94" s="59" t="s">
        <v>24</v>
      </c>
      <c r="P94" s="37">
        <v>44</v>
      </c>
      <c r="Q94" s="29" t="s">
        <v>24</v>
      </c>
      <c r="R94" s="6"/>
      <c r="T94" s="5"/>
    </row>
    <row r="95" spans="1:20" ht="163.5" customHeight="1">
      <c r="A95" s="13" t="s">
        <v>371</v>
      </c>
      <c r="B95" s="13" t="s">
        <v>20</v>
      </c>
      <c r="C95" s="38" t="s">
        <v>372</v>
      </c>
      <c r="D95" s="39" t="s">
        <v>373</v>
      </c>
      <c r="E95" s="40" t="s">
        <v>374</v>
      </c>
      <c r="F95" s="15">
        <v>2125849.9700000002</v>
      </c>
      <c r="G95" s="15">
        <v>1962158.35</v>
      </c>
      <c r="H95" s="15">
        <f t="shared" si="9"/>
        <v>1667834.57</v>
      </c>
      <c r="I95" s="15">
        <v>1667834.57</v>
      </c>
      <c r="J95" s="16">
        <v>0</v>
      </c>
      <c r="K95" s="49" t="s">
        <v>362</v>
      </c>
      <c r="L95" s="51" t="s">
        <v>24</v>
      </c>
      <c r="M95" s="51" t="s">
        <v>24</v>
      </c>
      <c r="N95" s="51" t="s">
        <v>24</v>
      </c>
      <c r="O95" s="52" t="s">
        <v>24</v>
      </c>
      <c r="P95" s="41">
        <v>44</v>
      </c>
      <c r="Q95" s="20" t="s">
        <v>24</v>
      </c>
      <c r="R95" s="6"/>
      <c r="T95" s="5"/>
    </row>
    <row r="96" spans="1:20" ht="163.5" customHeight="1">
      <c r="A96" s="22" t="s">
        <v>375</v>
      </c>
      <c r="B96" s="13" t="s">
        <v>20</v>
      </c>
      <c r="C96" s="38" t="s">
        <v>376</v>
      </c>
      <c r="D96" s="39" t="s">
        <v>377</v>
      </c>
      <c r="E96" s="40" t="s">
        <v>378</v>
      </c>
      <c r="F96" s="15">
        <v>5837462.1600000001</v>
      </c>
      <c r="G96" s="15">
        <v>5837462.1600000001</v>
      </c>
      <c r="H96" s="15">
        <f t="shared" si="9"/>
        <v>4961842.83</v>
      </c>
      <c r="I96" s="15">
        <v>4961842.83</v>
      </c>
      <c r="J96" s="16">
        <v>0</v>
      </c>
      <c r="K96" s="49" t="s">
        <v>362</v>
      </c>
      <c r="L96" s="51" t="s">
        <v>24</v>
      </c>
      <c r="M96" s="51" t="s">
        <v>24</v>
      </c>
      <c r="N96" s="51" t="s">
        <v>24</v>
      </c>
      <c r="O96" s="52" t="s">
        <v>24</v>
      </c>
      <c r="P96" s="41">
        <v>42</v>
      </c>
      <c r="Q96" s="20" t="s">
        <v>24</v>
      </c>
      <c r="R96" s="6"/>
      <c r="T96" s="5"/>
    </row>
    <row r="97" spans="1:20" ht="163.5" customHeight="1">
      <c r="A97" s="13" t="s">
        <v>379</v>
      </c>
      <c r="B97" s="22" t="s">
        <v>20</v>
      </c>
      <c r="C97" s="34" t="s">
        <v>380</v>
      </c>
      <c r="D97" s="35" t="s">
        <v>381</v>
      </c>
      <c r="E97" s="36" t="s">
        <v>382</v>
      </c>
      <c r="F97" s="24">
        <v>1664624.13</v>
      </c>
      <c r="G97" s="24">
        <v>1664624.13</v>
      </c>
      <c r="H97" s="24">
        <f t="shared" si="9"/>
        <v>1414930.47</v>
      </c>
      <c r="I97" s="24">
        <v>1414930.47</v>
      </c>
      <c r="J97" s="25">
        <v>0</v>
      </c>
      <c r="K97" s="50" t="s">
        <v>362</v>
      </c>
      <c r="L97" s="53" t="s">
        <v>24</v>
      </c>
      <c r="M97" s="53" t="s">
        <v>24</v>
      </c>
      <c r="N97" s="53" t="s">
        <v>24</v>
      </c>
      <c r="O97" s="59" t="s">
        <v>24</v>
      </c>
      <c r="P97" s="37">
        <v>44</v>
      </c>
      <c r="Q97" s="29" t="s">
        <v>24</v>
      </c>
      <c r="R97" s="6"/>
      <c r="T97" s="5"/>
    </row>
    <row r="98" spans="1:20" ht="163.5" customHeight="1">
      <c r="A98" s="22" t="s">
        <v>383</v>
      </c>
      <c r="B98" s="13" t="s">
        <v>20</v>
      </c>
      <c r="C98" s="38" t="s">
        <v>384</v>
      </c>
      <c r="D98" s="39" t="s">
        <v>369</v>
      </c>
      <c r="E98" s="40" t="s">
        <v>385</v>
      </c>
      <c r="F98" s="15">
        <v>2102499.84</v>
      </c>
      <c r="G98" s="15">
        <v>2102499.84</v>
      </c>
      <c r="H98" s="15">
        <f t="shared" si="9"/>
        <v>1787124.85</v>
      </c>
      <c r="I98" s="15">
        <v>1787124.85</v>
      </c>
      <c r="J98" s="16">
        <v>0</v>
      </c>
      <c r="K98" s="49" t="s">
        <v>362</v>
      </c>
      <c r="L98" s="51" t="s">
        <v>24</v>
      </c>
      <c r="M98" s="51" t="s">
        <v>24</v>
      </c>
      <c r="N98" s="51" t="s">
        <v>24</v>
      </c>
      <c r="O98" s="52" t="s">
        <v>24</v>
      </c>
      <c r="P98" s="41">
        <v>44</v>
      </c>
      <c r="Q98" s="20" t="s">
        <v>24</v>
      </c>
      <c r="R98" s="6"/>
      <c r="T98" s="5"/>
    </row>
    <row r="99" spans="1:20" ht="163.5" customHeight="1">
      <c r="A99" s="13" t="s">
        <v>386</v>
      </c>
      <c r="B99" s="22" t="s">
        <v>20</v>
      </c>
      <c r="C99" s="34" t="s">
        <v>387</v>
      </c>
      <c r="D99" s="35" t="s">
        <v>388</v>
      </c>
      <c r="E99" s="36" t="s">
        <v>389</v>
      </c>
      <c r="F99" s="24">
        <v>224839.35</v>
      </c>
      <c r="G99" s="24">
        <v>224839.35</v>
      </c>
      <c r="H99" s="24">
        <v>191113.44</v>
      </c>
      <c r="I99" s="25">
        <v>0</v>
      </c>
      <c r="J99" s="25">
        <v>191113.44</v>
      </c>
      <c r="K99" s="50" t="s">
        <v>390</v>
      </c>
      <c r="L99" s="53" t="s">
        <v>24</v>
      </c>
      <c r="M99" s="53" t="s">
        <v>24</v>
      </c>
      <c r="N99" s="53" t="s">
        <v>24</v>
      </c>
      <c r="O99" s="59" t="s">
        <v>24</v>
      </c>
      <c r="P99" s="37">
        <v>44</v>
      </c>
      <c r="Q99" s="29" t="s">
        <v>24</v>
      </c>
      <c r="R99" s="6"/>
      <c r="T99" s="5"/>
    </row>
    <row r="100" spans="1:20" ht="163.5" customHeight="1">
      <c r="A100" s="22" t="s">
        <v>391</v>
      </c>
      <c r="B100" s="13" t="s">
        <v>20</v>
      </c>
      <c r="C100" s="38" t="s">
        <v>392</v>
      </c>
      <c r="D100" s="39" t="s">
        <v>343</v>
      </c>
      <c r="E100" s="40" t="s">
        <v>344</v>
      </c>
      <c r="F100" s="15">
        <v>3191272.48</v>
      </c>
      <c r="G100" s="15">
        <v>3191272.48</v>
      </c>
      <c r="H100" s="15">
        <v>2712581.6</v>
      </c>
      <c r="I100" s="15">
        <v>2712581.6</v>
      </c>
      <c r="J100" s="16">
        <v>0</v>
      </c>
      <c r="K100" s="49" t="s">
        <v>390</v>
      </c>
      <c r="L100" s="51" t="s">
        <v>24</v>
      </c>
      <c r="M100" s="51" t="s">
        <v>24</v>
      </c>
      <c r="N100" s="51" t="s">
        <v>24</v>
      </c>
      <c r="O100" s="52" t="s">
        <v>24</v>
      </c>
      <c r="P100" s="41">
        <v>44</v>
      </c>
      <c r="Q100" s="20" t="s">
        <v>24</v>
      </c>
      <c r="T100" s="5"/>
    </row>
    <row r="101" spans="1:20" ht="163.5" customHeight="1">
      <c r="A101" s="13" t="s">
        <v>393</v>
      </c>
      <c r="B101" s="22" t="s">
        <v>20</v>
      </c>
      <c r="C101" s="34" t="s">
        <v>394</v>
      </c>
      <c r="D101" s="35" t="s">
        <v>267</v>
      </c>
      <c r="E101" s="36" t="s">
        <v>395</v>
      </c>
      <c r="F101" s="24">
        <v>5358582.45</v>
      </c>
      <c r="G101" s="24">
        <v>5358582.45</v>
      </c>
      <c r="H101" s="24">
        <v>4554795.03</v>
      </c>
      <c r="I101" s="24">
        <v>4554795.03</v>
      </c>
      <c r="J101" s="25">
        <v>0</v>
      </c>
      <c r="K101" s="50" t="s">
        <v>390</v>
      </c>
      <c r="L101" s="53" t="s">
        <v>24</v>
      </c>
      <c r="M101" s="53" t="s">
        <v>24</v>
      </c>
      <c r="N101" s="53" t="s">
        <v>24</v>
      </c>
      <c r="O101" s="59" t="s">
        <v>24</v>
      </c>
      <c r="P101" s="37">
        <v>44</v>
      </c>
      <c r="Q101" s="29" t="s">
        <v>24</v>
      </c>
    </row>
    <row r="102" spans="1:20" ht="73.5" customHeight="1">
      <c r="A102" s="57" t="s">
        <v>24</v>
      </c>
      <c r="B102" s="57" t="s">
        <v>24</v>
      </c>
      <c r="C102" s="57" t="s">
        <v>24</v>
      </c>
      <c r="D102" s="57" t="s">
        <v>24</v>
      </c>
      <c r="E102" s="56" t="s">
        <v>179</v>
      </c>
      <c r="F102" s="54">
        <f>SUM(F48:F101)</f>
        <v>206950718.80999994</v>
      </c>
      <c r="G102" s="54">
        <f>SUM(G48:G101)</f>
        <v>193927964.47999996</v>
      </c>
      <c r="H102" s="54">
        <f>SUM(H48:H101)</f>
        <v>162503096.22</v>
      </c>
      <c r="I102" s="54">
        <f>SUM(I48:I101)</f>
        <v>162092274.15000001</v>
      </c>
      <c r="J102" s="55">
        <f>SUM(J48:J101)</f>
        <v>410822.07</v>
      </c>
      <c r="K102" s="58" t="s">
        <v>24</v>
      </c>
      <c r="L102" s="58" t="s">
        <v>24</v>
      </c>
      <c r="M102" s="58" t="s">
        <v>24</v>
      </c>
      <c r="N102" s="58" t="s">
        <v>24</v>
      </c>
      <c r="O102" s="58" t="s">
        <v>24</v>
      </c>
      <c r="P102" s="58" t="s">
        <v>24</v>
      </c>
      <c r="Q102" s="58" t="s">
        <v>24</v>
      </c>
    </row>
    <row r="103" spans="1:20" ht="32.25" customHeight="1">
      <c r="A103" s="7"/>
      <c r="B103" s="7"/>
      <c r="C103" s="7"/>
      <c r="D103" s="7"/>
      <c r="E103" s="7"/>
      <c r="F103" s="8"/>
      <c r="G103" s="8"/>
      <c r="H103" s="8"/>
      <c r="I103" s="8"/>
      <c r="J103" s="8"/>
      <c r="K103" s="9"/>
      <c r="L103" s="9"/>
      <c r="M103" s="9"/>
      <c r="N103" s="9"/>
      <c r="O103" s="10"/>
      <c r="P103" s="11"/>
      <c r="Q103" s="10"/>
    </row>
    <row r="104" spans="1:20" ht="53.25" hidden="1" customHeight="1">
      <c r="A104" s="46" t="s">
        <v>396</v>
      </c>
      <c r="B104" s="48"/>
      <c r="C104" s="48"/>
      <c r="D104" s="48"/>
      <c r="E104" s="48"/>
    </row>
    <row r="105" spans="1:20" ht="67.5" hidden="1" customHeight="1">
      <c r="A105" s="46" t="s">
        <v>397</v>
      </c>
      <c r="B105" s="48"/>
      <c r="C105" s="48"/>
      <c r="D105" s="48"/>
      <c r="E105" s="48"/>
      <c r="F105" s="2"/>
      <c r="G105" s="2"/>
      <c r="H105" s="2"/>
      <c r="I105" s="2"/>
      <c r="J105" s="2"/>
      <c r="K105" s="2"/>
      <c r="L105" s="2"/>
      <c r="M105" s="2"/>
      <c r="N105" s="2"/>
    </row>
    <row r="106" spans="1:20" ht="47.25" hidden="1" customHeight="1">
      <c r="A106" s="46" t="s">
        <v>398</v>
      </c>
      <c r="B106" s="48"/>
      <c r="C106" s="48"/>
      <c r="D106" s="48"/>
      <c r="E106" s="48"/>
    </row>
    <row r="107" spans="1:20" ht="51" hidden="1" customHeight="1"/>
    <row r="108" spans="1:20" ht="45.75" hidden="1" customHeight="1"/>
    <row r="109" spans="1:20" ht="47.25" hidden="1" customHeight="1"/>
    <row r="110" spans="1:20" ht="0" hidden="1" customHeight="1"/>
  </sheetData>
  <sortState xmlns:xlrd2="http://schemas.microsoft.com/office/spreadsheetml/2017/richdata2" ref="C4:O44">
    <sortCondition descending="1" ref="K5:K44"/>
    <sortCondition descending="1" ref="L5:L44"/>
    <sortCondition descending="1" ref="M5:M44"/>
    <sortCondition descending="1" ref="N5:N44"/>
  </sortState>
  <mergeCells count="5">
    <mergeCell ref="A1:Q1"/>
    <mergeCell ref="A2:Q2"/>
    <mergeCell ref="A45:Q45"/>
    <mergeCell ref="K44:Q44"/>
    <mergeCell ref="A44:D44"/>
  </mergeCells>
  <phoneticPr fontId="21" type="noConversion"/>
  <printOptions horizontalCentered="1"/>
  <pageMargins left="3.937007874015748E-2" right="3.937007874015748E-2" top="0.39370078740157483" bottom="0.39370078740157483" header="0.31496062992125984" footer="0.31496062992125984"/>
  <pageSetup paperSize="9" scale="24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3.xml><?xml version="1.0" encoding="utf-8"?>
<ds:datastoreItem xmlns:ds="http://schemas.openxmlformats.org/officeDocument/2006/customXml" ds:itemID="{932DC200-FA20-47CA-98C2-AA850BBF8D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Załącznik do uchwały zm 2.1 036</vt:lpstr>
      <vt:lpstr>'Załącznik do uchwały zm 2.1 036'!kurs</vt:lpstr>
      <vt:lpstr>'Załącznik do uchwały zm 2.1 036'!Obszar_wydruku</vt:lpstr>
      <vt:lpstr>'Załącznik do uchwały zm 2.1 036'!Tytuły_wydruku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Paryż Małgorzata</cp:lastModifiedBy>
  <cp:revision/>
  <dcterms:created xsi:type="dcterms:W3CDTF">2016-04-12T10:40:23Z</dcterms:created>
  <dcterms:modified xsi:type="dcterms:W3CDTF">2025-11-18T10:30:02Z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