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6.5 praca zdalna\Projekty skierowane do negocjacji\"/>
    </mc:Choice>
  </mc:AlternateContent>
  <xr:revisionPtr revIDLastSave="0" documentId="13_ncr:1_{2F3C3860-5512-495E-84EC-81EBEDDB5F75}" xr6:coauthVersionLast="47" xr6:coauthVersionMax="47" xr10:uidLastSave="{00000000-0000-0000-0000-000000000000}"/>
  <bookViews>
    <workbookView xWindow="25044" yWindow="3876" windowWidth="17280" windowHeight="8880" xr2:uid="{00000000-000D-0000-FFFF-FFFF00000000}"/>
  </bookViews>
  <sheets>
    <sheet name="Lista_negocjacje" sheetId="3" r:id="rId1"/>
    <sheet name="Negocjajce_pkt rozstzygajace" sheetId="1" state="hidden" r:id="rId2"/>
  </sheets>
  <definedNames>
    <definedName name="_xlnm._FilterDatabase" localSheetId="0" hidden="1">Lista_negocjacje!$A$3:$D$4</definedName>
    <definedName name="_xlnm._FilterDatabase" localSheetId="1" hidden="1">'Negocjajce_pkt rozstzygajace'!$A$4:$P$48</definedName>
    <definedName name="_xlnm.Print_Area" localSheetId="0">Lista_negocjacje!$A$1:$F$55</definedName>
    <definedName name="_xlnm.Print_Area" localSheetId="1">'Negocjajce_pkt rozstzygajace'!$B$3:$D$48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<sst xmlns="http://schemas.openxmlformats.org/spreadsheetml/2006/main" count="201" uniqueCount="187">
  <si>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</si>
  <si>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</si>
  <si>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</si>
  <si>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</si>
  <si>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</si>
  <si>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</si>
  <si>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</si>
  <si>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</si>
  <si>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</si>
  <si>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</si>
  <si>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</si>
  <si>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</si>
  <si>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</si>
  <si>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</si>
  <si>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</si>
  <si>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</si>
  <si>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</si>
  <si>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</si>
  <si>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</si>
  <si>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</si>
  <si>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</si>
  <si>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</si>
  <si>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</si>
  <si>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</si>
  <si>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</si>
  <si>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</si>
  <si>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</si>
  <si>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</si>
  <si>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</si>
  <si>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</si>
  <si>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</si>
  <si>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</si>
  <si>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</si>
  <si>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</si>
  <si>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</si>
  <si>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</si>
  <si>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</si>
  <si>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</si>
  <si>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</si>
  <si>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</si>
  <si>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</si>
  <si>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</si>
  <si>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</si>
  <si>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</si>
  <si>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</si>
  <si>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</si>
  <si>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</si>
  <si>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</si>
  <si>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</si>
  <si>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</si>
  <si>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</si>
  <si>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</si>
  <si>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</si>
  <si>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</si>
  <si>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</si>
  <si>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</si>
  <si>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</si>
  <si>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</si>
  <si>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</si>
  <si>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</si>
  <si>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</si>
  <si>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</si>
  <si>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</si>
  <si>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</si>
  <si>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</si>
  <si>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</si>
  <si>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</si>
  <si>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</si>
  <si>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</si>
  <si>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</si>
  <si>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</si>
  <si>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</si>
  <si>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</si>
  <si>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</si>
  <si>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</si>
  <si>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</si>
  <si>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</si>
  <si>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</si>
  <si>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</si>
  <si>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</si>
  <si>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</si>
  <si>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</si>
  <si>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</si>
  <si>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</si>
  <si>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</si>
  <si>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</si>
  <si>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</si>
  <si>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</si>
  <si>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</si>
  <si>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</si>
  <si>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</si>
  <si>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</si>
  <si>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</si>
  <si>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</si>
  <si>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</si>
  <si>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</si>
  <si>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</si>
  <si>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</si>
  <si>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</si>
  <si>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</si>
  <si>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</si>
  <si>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</si>
  <si>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</si>
  <si>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</si>
  <si>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</si>
  <si>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</si>
  <si>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</si>
  <si>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</si>
  <si>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</si>
  <si>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</si>
  <si>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</si>
  <si>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</si>
  <si>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</si>
  <si>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</si>
  <si>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</si>
  <si>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</si>
  <si>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</si>
  <si>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</si>
  <si>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</si>
  <si>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</si>
  <si>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</si>
  <si>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</si>
  <si>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</si>
  <si>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</si>
  <si>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</si>
  <si>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</si>
  <si>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</si>
  <si>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</si>
  <si>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</si>
  <si>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</si>
  <si>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</si>
  <si>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</si>
  <si>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</si>
  <si>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</si>
  <si>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</si>
  <si>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</si>
  <si>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</si>
  <si>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</si>
  <si>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</si>
  <si>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</si>
  <si>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</si>
  <si>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</si>
  <si>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</si>
  <si>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</si>
  <si>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</si>
  <si>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</si>
  <si>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</si>
  <si>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</si>
  <si>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</si>
  <si>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</si>
  <si>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</si>
  <si>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</si>
  <si>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</si>
  <si>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</si>
  <si>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</si>
  <si>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</si>
  <si>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</si>
  <si>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</si>
  <si>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</si>
  <si>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</si>
  <si>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</si>
  <si>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</si>
  <si>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</si>
  <si>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</si>
  <si>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</si>
  <si>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</si>
  <si>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</si>
  <si>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</si>
  <si>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</si>
  <si>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</si>
  <si>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</si>
  <si>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</si>
  <si>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</si>
  <si>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</si>
  <si>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</si>
  <si>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</si>
  <si>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</si>
  <si>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</si>
  <si>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</si>
  <si>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</si>
  <si>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</si>
  <si>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</si>
  <si>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L.P.</t>
  </si>
  <si>
    <t>FEMA.06.05-IP.02-04D7/24</t>
  </si>
  <si>
    <t>E-praca dla Mazowsza</t>
  </si>
  <si>
    <t>Piotr Matysiak EL-TRANS</t>
  </si>
  <si>
    <t xml:space="preserve">Wnioski o dofinansowanie skierowane do etapu negocjacji w naborze FEMA.06.05-IP.02-013/24 w ramach Programu Fundusze Europejskie dla                                Mazowsza 2021-2027 
Priorytet VI Fundusze Europejskie dla aktywnego zawodowo Mazowsza
Działanie 6.5 - Wsparcie dla pracodawców i pracowników
Typ projektu Wsparcie pracodawców z sektora prywatnego we wprowadzaniu pracy zdalnej region Mazowiecki regionalny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</si>
</sst>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0%"/>
  </numFmts>
  <fonts count="25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4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</cellStyleXfs>
  <cellXfs count="205">
    <xf numFmtId="0" fontId="0" fillId="0" borderId="0" xfId="0"/>
    <xf numFmtId="0" fontId="11" fillId="0" borderId="0" xfId="0" applyFont="1" applyAlignment="1" applyProtection="1">
      <alignment horizontal="right" vertical="center"/>
    </xf>
    <xf numFmtId="0" fontId="11" fillId="0" borderId="0" xfId="0" applyFont="1" applyProtection="1">
      <protection locked="0"/>
    </xf>
    <xf numFmtId="0" fontId="13" fillId="6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14" fillId="9" borderId="7" xfId="0" applyFont="1" applyFill="1" applyBorder="1" applyAlignment="1" applyProtection="1">
      <alignment horizontal="center" vertical="center" wrapText="1"/>
      <protection locked="0"/>
    </xf>
    <xf numFmtId="0" fontId="11" fillId="1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2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3" borderId="0" xfId="0" applyFont="1" applyFill="1" applyBorder="1" applyAlignment="1" applyProtection="1">
      <alignment horizontal="center" vertical="center" wrapText="1"/>
      <protection locked="0"/>
    </xf>
    <xf numFmtId="44" fontId="5" fillId="0" borderId="15" xfId="1" applyFont="1" applyBorder="1" applyAlignment="1" applyProtection="1">
      <alignment horizontal="center" vertical="center"/>
      <protection locked="0"/>
    </xf>
    <xf numFmtId="44" fontId="5" fillId="0" borderId="19" xfId="1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</xf>
    <xf numFmtId="0" fontId="11" fillId="15" borderId="0" xfId="0" applyFont="1" applyFill="1" applyAlignment="1" applyProtection="1">
      <alignment horizontal="center" vertical="center" wrapText="1"/>
    </xf>
    <xf numFmtId="0" fontId="11" fillId="0" borderId="0" xfId="0" applyFont="1" applyFill="1" applyProtection="1">
      <protection locked="0"/>
    </xf>
    <xf numFmtId="0" fontId="11" fillId="0" borderId="0" xfId="0" applyFont="1" applyFill="1" applyProtection="1"/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44" fontId="5" fillId="0" borderId="22" xfId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right" vertical="center"/>
    </xf>
    <xf numFmtId="0" fontId="11" fillId="0" borderId="25" xfId="0" applyFont="1" applyBorder="1" applyAlignment="1" applyProtection="1">
      <alignment horizontal="right" vertical="center"/>
    </xf>
    <xf numFmtId="0" fontId="12" fillId="0" borderId="0" xfId="0" applyFont="1" applyProtection="1"/>
    <xf numFmtId="0" fontId="12" fillId="0" borderId="0" xfId="0" applyFont="1" applyAlignment="1" applyProtection="1">
      <alignment vertical="center" wrapText="1"/>
    </xf>
    <xf numFmtId="44" fontId="12" fillId="13" borderId="9" xfId="1" applyFont="1" applyFill="1" applyBorder="1" applyAlignment="1" applyProtection="1">
      <alignment horizontal="center" vertical="center" wrapText="1"/>
      <protection locked="0"/>
    </xf>
    <xf numFmtId="44" fontId="12" fillId="13" borderId="16" xfId="1" applyFont="1" applyFill="1" applyBorder="1" applyAlignment="1" applyProtection="1">
      <alignment horizontal="center" vertical="center" wrapText="1"/>
      <protection locked="0"/>
    </xf>
    <xf numFmtId="44" fontId="11" fillId="0" borderId="0" xfId="1" applyFont="1" applyAlignment="1" applyProtection="1">
      <alignment horizontal="right" vertical="center"/>
      <protection locked="0"/>
    </xf>
    <xf numFmtId="44" fontId="13" fillId="6" borderId="5" xfId="1" applyFont="1" applyFill="1" applyBorder="1" applyAlignment="1" applyProtection="1">
      <alignment horizontal="right" vertical="center" wrapText="1"/>
      <protection locked="0"/>
    </xf>
    <xf numFmtId="44" fontId="13" fillId="6" borderId="0" xfId="1" applyFont="1" applyFill="1" applyBorder="1" applyAlignment="1" applyProtection="1">
      <alignment horizontal="right" vertical="center" wrapText="1"/>
      <protection locked="0"/>
    </xf>
    <xf numFmtId="44" fontId="5" fillId="0" borderId="14" xfId="1" applyFont="1" applyBorder="1" applyAlignment="1" applyProtection="1">
      <alignment horizontal="right" vertical="center"/>
      <protection locked="0"/>
    </xf>
    <xf numFmtId="44" fontId="5" fillId="0" borderId="24" xfId="1" applyFont="1" applyBorder="1" applyAlignment="1" applyProtection="1">
      <alignment horizontal="right" vertical="center"/>
      <protection locked="0"/>
    </xf>
    <xf numFmtId="44" fontId="5" fillId="0" borderId="18" xfId="1" applyFont="1" applyBorder="1" applyAlignment="1" applyProtection="1">
      <alignment horizontal="right" vertical="center"/>
      <protection locked="0"/>
    </xf>
    <xf numFmtId="44" fontId="5" fillId="0" borderId="26" xfId="1" applyFont="1" applyBorder="1" applyAlignment="1" applyProtection="1">
      <alignment horizontal="right" vertical="center"/>
      <protection locked="0"/>
    </xf>
    <xf numFmtId="44" fontId="5" fillId="0" borderId="21" xfId="1" applyFont="1" applyBorder="1" applyAlignment="1" applyProtection="1">
      <alignment horizontal="right" vertical="center"/>
      <protection locked="0"/>
    </xf>
    <xf numFmtId="44" fontId="5" fillId="0" borderId="27" xfId="1" applyFont="1" applyBorder="1" applyAlignment="1" applyProtection="1">
      <alignment horizontal="right" vertical="center"/>
      <protection locked="0"/>
    </xf>
    <xf numFmtId="8" fontId="5" fillId="0" borderId="24" xfId="1" applyNumberFormat="1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44" fontId="5" fillId="0" borderId="16" xfId="1" applyFont="1" applyBorder="1" applyAlignment="1" applyProtection="1">
      <alignment horizontal="right" vertical="center"/>
      <protection locked="0"/>
    </xf>
    <xf numFmtId="44" fontId="5" fillId="0" borderId="20" xfId="1" applyFont="1" applyBorder="1" applyAlignment="1" applyProtection="1">
      <alignment horizontal="right" vertical="center"/>
      <protection locked="0"/>
    </xf>
    <xf numFmtId="9" fontId="11" fillId="0" borderId="0" xfId="2" applyFont="1" applyAlignment="1" applyProtection="1">
      <alignment horizontal="right" vertical="center"/>
      <protection locked="0"/>
    </xf>
    <xf numFmtId="44" fontId="20" fillId="0" borderId="14" xfId="1" applyFont="1" applyBorder="1" applyAlignment="1" applyProtection="1">
      <alignment horizontal="right" vertical="center"/>
      <protection locked="0"/>
    </xf>
    <xf numFmtId="44" fontId="20" fillId="0" borderId="24" xfId="1" applyFont="1" applyBorder="1" applyAlignment="1" applyProtection="1">
      <alignment horizontal="right" vertical="center"/>
      <protection locked="0"/>
    </xf>
    <xf numFmtId="44" fontId="5" fillId="0" borderId="17" xfId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44" fontId="13" fillId="0" borderId="0" xfId="1" applyFont="1" applyAlignment="1" applyProtection="1">
      <alignment horizontal="right" vertical="center"/>
      <protection locked="0"/>
    </xf>
    <xf numFmtId="44" fontId="13" fillId="0" borderId="6" xfId="1" applyFont="1" applyBorder="1" applyAlignment="1" applyProtection="1">
      <alignment horizontal="right" vertical="center"/>
      <protection locked="0"/>
    </xf>
    <xf numFmtId="44" fontId="13" fillId="0" borderId="6" xfId="0" applyNumberFormat="1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10" fontId="16" fillId="0" borderId="0" xfId="2" applyNumberFormat="1" applyFont="1" applyAlignment="1" applyProtection="1">
      <alignment vertical="center"/>
      <protection locked="0"/>
    </xf>
    <xf numFmtId="10" fontId="21" fillId="0" borderId="0" xfId="2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0" fontId="8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16" borderId="10" xfId="0" applyFont="1" applyFill="1" applyBorder="1" applyAlignment="1" applyProtection="1">
      <alignment vertical="center" wrapText="1"/>
    </xf>
    <xf numFmtId="0" fontId="12" fillId="16" borderId="10" xfId="0" applyFont="1" applyFill="1" applyBorder="1" applyAlignment="1" applyProtection="1">
      <alignment vertical="center" wrapText="1"/>
    </xf>
    <xf numFmtId="0" fontId="12" fillId="16" borderId="10" xfId="4" applyFont="1" applyFill="1" applyBorder="1" applyAlignment="1" applyProtection="1">
      <alignment vertical="center" wrapText="1"/>
    </xf>
    <xf numFmtId="0" fontId="12" fillId="16" borderId="16" xfId="4" applyFont="1" applyFill="1" applyBorder="1" applyAlignment="1" applyProtection="1">
      <alignment vertical="center" wrapText="1"/>
    </xf>
    <xf numFmtId="17" fontId="11" fillId="16" borderId="10" xfId="4" quotePrefix="1" applyNumberFormat="1" applyFont="1" applyFill="1" applyBorder="1" applyAlignment="1" applyProtection="1">
      <alignment vertical="center" wrapText="1"/>
    </xf>
    <xf numFmtId="17" fontId="11" fillId="16" borderId="16" xfId="4" quotePrefix="1" applyNumberFormat="1" applyFont="1" applyFill="1" applyBorder="1" applyAlignment="1" applyProtection="1">
      <alignment vertical="center" wrapText="1"/>
    </xf>
    <xf numFmtId="165" fontId="5" fillId="14" borderId="10" xfId="4" applyNumberFormat="1" applyFont="1" applyFill="1" applyBorder="1" applyAlignment="1" applyProtection="1">
      <alignment vertical="center" wrapText="1"/>
    </xf>
    <xf numFmtId="165" fontId="5" fillId="14" borderId="16" xfId="4" applyNumberFormat="1" applyFont="1" applyFill="1" applyBorder="1" applyAlignment="1" applyProtection="1">
      <alignment vertical="center" wrapText="1"/>
    </xf>
    <xf numFmtId="0" fontId="11" fillId="16" borderId="10" xfId="4" applyFont="1" applyFill="1" applyBorder="1" applyAlignment="1" applyProtection="1">
      <alignment vertical="center" wrapText="1"/>
    </xf>
    <xf numFmtId="0" fontId="12" fillId="16" borderId="10" xfId="4" quotePrefix="1" applyFont="1" applyFill="1" applyBorder="1" applyAlignment="1" applyProtection="1">
      <alignment vertical="center" wrapText="1"/>
    </xf>
    <xf numFmtId="17" fontId="11" fillId="16" borderId="7" xfId="4" quotePrefix="1" applyNumberFormat="1" applyFont="1" applyFill="1" applyBorder="1" applyAlignment="1" applyProtection="1">
      <alignment vertical="center" wrapText="1"/>
    </xf>
    <xf numFmtId="0" fontId="12" fillId="16" borderId="7" xfId="4" applyFont="1" applyFill="1" applyBorder="1" applyAlignment="1" applyProtection="1">
      <alignment vertical="center" wrapText="1"/>
    </xf>
    <xf numFmtId="0" fontId="11" fillId="16" borderId="7" xfId="4" applyFont="1" applyFill="1" applyBorder="1" applyAlignment="1" applyProtection="1">
      <alignment vertical="center" wrapText="1"/>
    </xf>
    <xf numFmtId="0" fontId="12" fillId="16" borderId="7" xfId="4" quotePrefix="1" applyFont="1" applyFill="1" applyBorder="1" applyAlignment="1" applyProtection="1">
      <alignment vertical="center" wrapText="1"/>
    </xf>
    <xf numFmtId="0" fontId="13" fillId="12" borderId="10" xfId="4" applyNumberFormat="1" applyFont="1" applyFill="1" applyBorder="1" applyAlignment="1" applyProtection="1">
      <alignment vertical="center" wrapText="1"/>
    </xf>
    <xf numFmtId="0" fontId="13" fillId="12" borderId="16" xfId="4" applyNumberFormat="1" applyFont="1" applyFill="1" applyBorder="1" applyAlignment="1" applyProtection="1">
      <alignment vertical="center" wrapText="1"/>
    </xf>
    <xf numFmtId="165" fontId="9" fillId="11" borderId="10" xfId="0" applyNumberFormat="1" applyFont="1" applyFill="1" applyBorder="1" applyAlignment="1" applyProtection="1">
      <alignment vertical="center"/>
      <protection locked="0"/>
    </xf>
    <xf numFmtId="165" fontId="9" fillId="11" borderId="16" xfId="0" applyNumberFormat="1" applyFont="1" applyFill="1" applyBorder="1" applyAlignment="1" applyProtection="1">
      <alignment vertical="center"/>
      <protection locked="0"/>
    </xf>
    <xf numFmtId="0" fontId="13" fillId="12" borderId="7" xfId="4" applyNumberFormat="1" applyFont="1" applyFill="1" applyBorder="1" applyAlignment="1" applyProtection="1">
      <alignment vertical="center" wrapText="1"/>
    </xf>
    <xf numFmtId="165" fontId="9" fillId="11" borderId="7" xfId="0" applyNumberFormat="1" applyFont="1" applyFill="1" applyBorder="1" applyAlignment="1" applyProtection="1">
      <alignment vertical="center"/>
      <protection locked="0"/>
    </xf>
    <xf numFmtId="165" fontId="5" fillId="14" borderId="7" xfId="4" applyNumberFormat="1" applyFont="1" applyFill="1" applyBorder="1" applyAlignment="1" applyProtection="1">
      <alignment vertical="center" wrapText="1"/>
    </xf>
    <xf numFmtId="17" fontId="12" fillId="16" borderId="10" xfId="4" quotePrefix="1" applyNumberFormat="1" applyFont="1" applyFill="1" applyBorder="1" applyAlignment="1" applyProtection="1">
      <alignment vertical="center" wrapText="1"/>
    </xf>
    <xf numFmtId="17" fontId="12" fillId="16" borderId="16" xfId="4" quotePrefix="1" applyNumberFormat="1" applyFont="1" applyFill="1" applyBorder="1" applyAlignment="1" applyProtection="1">
      <alignment vertical="center" wrapText="1"/>
    </xf>
    <xf numFmtId="17" fontId="12" fillId="16" borderId="7" xfId="4" quotePrefix="1" applyNumberFormat="1" applyFont="1" applyFill="1" applyBorder="1" applyAlignment="1" applyProtection="1">
      <alignment vertical="center" wrapText="1"/>
    </xf>
    <xf numFmtId="0" fontId="8" fillId="7" borderId="2" xfId="0" applyNumberFormat="1" applyFont="1" applyFill="1" applyBorder="1" applyAlignment="1" applyProtection="1">
      <alignment vertical="center" wrapText="1"/>
      <protection locked="0"/>
    </xf>
    <xf numFmtId="0" fontId="8" fillId="7" borderId="3" xfId="0" applyNumberFormat="1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1" fillId="0" borderId="13" xfId="0" applyFont="1" applyBorder="1" applyAlignment="1" applyProtection="1">
      <alignment horizontal="right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right" vertical="center"/>
    </xf>
    <xf numFmtId="0" fontId="15" fillId="0" borderId="0" xfId="0" applyFont="1" applyFill="1" applyProtection="1">
      <protection locked="0"/>
    </xf>
    <xf numFmtId="0" fontId="23" fillId="8" borderId="2" xfId="0" applyNumberFormat="1" applyFont="1" applyFill="1" applyBorder="1" applyAlignment="1" applyProtection="1">
      <alignment vertical="center" wrapText="1"/>
      <protection locked="0"/>
    </xf>
    <xf numFmtId="0" fontId="15" fillId="8" borderId="11" xfId="0" applyNumberFormat="1" applyFont="1" applyFill="1" applyBorder="1" applyAlignment="1" applyProtection="1">
      <alignment horizontal="center" vertical="center" wrapText="1"/>
      <protection locked="0"/>
    </xf>
    <xf numFmtId="165" fontId="24" fillId="8" borderId="10" xfId="4" applyNumberFormat="1" applyFont="1" applyFill="1" applyBorder="1" applyAlignment="1" applyProtection="1">
      <alignment vertical="center" wrapText="1"/>
    </xf>
    <xf numFmtId="165" fontId="24" fillId="8" borderId="7" xfId="4" applyNumberFormat="1" applyFont="1" applyFill="1" applyBorder="1" applyAlignment="1" applyProtection="1">
      <alignment vertical="center" wrapText="1"/>
    </xf>
    <xf numFmtId="165" fontId="24" fillId="8" borderId="16" xfId="4" applyNumberFormat="1" applyFont="1" applyFill="1" applyBorder="1" applyAlignment="1" applyProtection="1">
      <alignment vertical="center" wrapText="1"/>
    </xf>
    <xf numFmtId="0" fontId="14" fillId="8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44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44" fontId="9" fillId="0" borderId="6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44" fontId="9" fillId="0" borderId="0" xfId="1" applyFont="1" applyAlignment="1" applyProtection="1">
      <alignment horizontal="center" vertical="center"/>
      <protection locked="0"/>
    </xf>
    <xf numFmtId="0" fontId="11" fillId="16" borderId="7" xfId="0" applyFont="1" applyFill="1" applyBorder="1" applyAlignment="1" applyProtection="1">
      <alignment vertical="center" wrapText="1"/>
    </xf>
    <xf numFmtId="0" fontId="12" fillId="16" borderId="7" xfId="0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/>
    </xf>
    <xf numFmtId="14" fontId="12" fillId="16" borderId="30" xfId="4" quotePrefix="1" applyNumberFormat="1" applyFont="1" applyFill="1" applyBorder="1" applyAlignment="1" applyProtection="1">
      <alignment vertical="center" wrapText="1"/>
    </xf>
    <xf numFmtId="14" fontId="11" fillId="16" borderId="30" xfId="4" quotePrefix="1" applyNumberFormat="1" applyFont="1" applyFill="1" applyBorder="1" applyAlignment="1" applyProtection="1">
      <alignment vertical="center" wrapText="1"/>
    </xf>
    <xf numFmtId="165" fontId="5" fillId="14" borderId="30" xfId="4" applyNumberFormat="1" applyFont="1" applyFill="1" applyBorder="1" applyAlignment="1" applyProtection="1">
      <alignment vertical="center" wrapText="1"/>
    </xf>
    <xf numFmtId="165" fontId="24" fillId="8" borderId="30" xfId="4" applyNumberFormat="1" applyFont="1" applyFill="1" applyBorder="1" applyAlignment="1" applyProtection="1">
      <alignment vertical="center" wrapText="1"/>
    </xf>
    <xf numFmtId="165" fontId="9" fillId="11" borderId="30" xfId="0" applyNumberFormat="1" applyFont="1" applyFill="1" applyBorder="1" applyAlignment="1" applyProtection="1">
      <alignment vertical="center"/>
      <protection locked="0"/>
    </xf>
    <xf numFmtId="0" fontId="13" fillId="12" borderId="30" xfId="4" applyNumberFormat="1" applyFont="1" applyFill="1" applyBorder="1" applyAlignment="1" applyProtection="1">
      <alignment vertical="center" wrapText="1"/>
    </xf>
    <xf numFmtId="44" fontId="19" fillId="0" borderId="30" xfId="1" applyFont="1" applyBorder="1" applyAlignment="1">
      <alignment horizontal="right" vertical="center"/>
    </xf>
    <xf numFmtId="44" fontId="5" fillId="0" borderId="31" xfId="1" applyFont="1" applyBorder="1" applyAlignment="1" applyProtection="1">
      <alignment horizontal="right" vertical="center"/>
      <protection locked="0"/>
    </xf>
    <xf numFmtId="44" fontId="5" fillId="0" borderId="32" xfId="1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right" vertical="center"/>
    </xf>
    <xf numFmtId="0" fontId="12" fillId="16" borderId="30" xfId="4" applyFont="1" applyFill="1" applyBorder="1" applyAlignment="1" applyProtection="1">
      <alignment vertical="center" wrapText="1"/>
    </xf>
    <xf numFmtId="0" fontId="11" fillId="16" borderId="30" xfId="0" applyFont="1" applyFill="1" applyBorder="1" applyAlignment="1" applyProtection="1">
      <alignment vertical="center" wrapText="1"/>
    </xf>
    <xf numFmtId="0" fontId="12" fillId="16" borderId="30" xfId="0" applyFont="1" applyFill="1" applyBorder="1" applyAlignment="1" applyProtection="1">
      <alignment vertical="center" wrapText="1"/>
    </xf>
    <xf numFmtId="44" fontId="5" fillId="0" borderId="2" xfId="1" applyFont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center" vertical="center"/>
    </xf>
    <xf numFmtId="0" fontId="11" fillId="16" borderId="30" xfId="4" applyFont="1" applyFill="1" applyBorder="1" applyAlignment="1" applyProtection="1">
      <alignment vertical="center" wrapText="1"/>
    </xf>
    <xf numFmtId="44" fontId="5" fillId="0" borderId="30" xfId="1" applyFont="1" applyBorder="1" applyAlignment="1" applyProtection="1">
      <alignment horizontal="right" vertical="center"/>
      <protection locked="0"/>
    </xf>
    <xf numFmtId="44" fontId="3" fillId="0" borderId="32" xfId="1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/>
    </xf>
    <xf numFmtId="17" fontId="12" fillId="16" borderId="30" xfId="4" quotePrefix="1" applyNumberFormat="1" applyFont="1" applyFill="1" applyBorder="1" applyAlignment="1" applyProtection="1">
      <alignment vertical="center" wrapText="1"/>
    </xf>
    <xf numFmtId="17" fontId="11" fillId="16" borderId="30" xfId="4" quotePrefix="1" applyNumberFormat="1" applyFont="1" applyFill="1" applyBorder="1" applyAlignment="1" applyProtection="1">
      <alignment vertical="center" wrapText="1"/>
    </xf>
    <xf numFmtId="0" fontId="12" fillId="16" borderId="30" xfId="4" quotePrefix="1" applyFont="1" applyFill="1" applyBorder="1" applyAlignment="1" applyProtection="1">
      <alignment vertical="center" wrapText="1"/>
    </xf>
    <xf numFmtId="0" fontId="11" fillId="16" borderId="7" xfId="3" applyFont="1" applyFill="1" applyBorder="1" applyAlignment="1" applyProtection="1">
      <alignment vertical="center" wrapText="1"/>
    </xf>
    <xf numFmtId="44" fontId="5" fillId="0" borderId="7" xfId="1" applyFont="1" applyBorder="1" applyAlignment="1" applyProtection="1">
      <alignment horizontal="right" vertical="center"/>
      <protection locked="0"/>
    </xf>
    <xf numFmtId="44" fontId="5" fillId="0" borderId="34" xfId="1" applyFont="1" applyBorder="1" applyAlignment="1" applyProtection="1">
      <alignment horizontal="right" vertical="center"/>
      <protection locked="0"/>
    </xf>
    <xf numFmtId="44" fontId="5" fillId="0" borderId="35" xfId="1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right" vertical="center"/>
    </xf>
    <xf numFmtId="0" fontId="12" fillId="16" borderId="18" xfId="4" applyFont="1" applyFill="1" applyBorder="1" applyAlignment="1" applyProtection="1">
      <alignment vertical="center" wrapText="1"/>
    </xf>
    <xf numFmtId="0" fontId="11" fillId="16" borderId="18" xfId="4" applyFont="1" applyFill="1" applyBorder="1" applyAlignment="1" applyProtection="1">
      <alignment vertical="center" wrapText="1"/>
    </xf>
    <xf numFmtId="165" fontId="5" fillId="14" borderId="18" xfId="4" applyNumberFormat="1" applyFont="1" applyFill="1" applyBorder="1" applyAlignment="1" applyProtection="1">
      <alignment vertical="center" wrapText="1"/>
    </xf>
    <xf numFmtId="165" fontId="24" fillId="8" borderId="18" xfId="4" applyNumberFormat="1" applyFont="1" applyFill="1" applyBorder="1" applyAlignment="1" applyProtection="1">
      <alignment vertical="center" wrapText="1"/>
    </xf>
    <xf numFmtId="165" fontId="9" fillId="11" borderId="18" xfId="0" applyNumberFormat="1" applyFont="1" applyFill="1" applyBorder="1" applyAlignment="1" applyProtection="1">
      <alignment vertical="center"/>
      <protection locked="0"/>
    </xf>
    <xf numFmtId="0" fontId="13" fillId="12" borderId="18" xfId="4" applyNumberFormat="1" applyFont="1" applyFill="1" applyBorder="1" applyAlignment="1" applyProtection="1">
      <alignment vertical="center" wrapText="1"/>
    </xf>
    <xf numFmtId="44" fontId="5" fillId="0" borderId="10" xfId="1" applyFont="1" applyBorder="1" applyAlignment="1" applyProtection="1">
      <alignment horizontal="right" vertical="center"/>
      <protection locked="0"/>
    </xf>
    <xf numFmtId="44" fontId="5" fillId="0" borderId="36" xfId="1" applyFont="1" applyBorder="1" applyAlignment="1" applyProtection="1">
      <alignment horizontal="right" vertical="center"/>
      <protection locked="0"/>
    </xf>
    <xf numFmtId="44" fontId="5" fillId="0" borderId="37" xfId="1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right" vertical="center"/>
    </xf>
    <xf numFmtId="17" fontId="12" fillId="16" borderId="18" xfId="4" quotePrefix="1" applyNumberFormat="1" applyFont="1" applyFill="1" applyBorder="1" applyAlignment="1" applyProtection="1">
      <alignment vertical="center" wrapText="1"/>
    </xf>
    <xf numFmtId="17" fontId="11" fillId="16" borderId="18" xfId="4" quotePrefix="1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right" vertical="center"/>
    </xf>
    <xf numFmtId="0" fontId="11" fillId="16" borderId="16" xfId="4" applyFont="1" applyFill="1" applyBorder="1" applyAlignment="1" applyProtection="1">
      <alignment vertical="center" wrapText="1"/>
    </xf>
    <xf numFmtId="0" fontId="12" fillId="16" borderId="16" xfId="4" quotePrefix="1" applyFont="1" applyFill="1" applyBorder="1" applyAlignment="1" applyProtection="1">
      <alignment vertical="center" wrapText="1"/>
    </xf>
    <xf numFmtId="0" fontId="11" fillId="0" borderId="39" xfId="0" applyFont="1" applyBorder="1" applyAlignment="1" applyProtection="1">
      <alignment horizontal="right" vertical="center"/>
    </xf>
    <xf numFmtId="0" fontId="12" fillId="16" borderId="14" xfId="4" applyFont="1" applyFill="1" applyBorder="1" applyAlignment="1" applyProtection="1">
      <alignment vertical="center" wrapText="1"/>
    </xf>
    <xf numFmtId="0" fontId="11" fillId="16" borderId="14" xfId="0" applyFont="1" applyFill="1" applyBorder="1" applyAlignment="1" applyProtection="1">
      <alignment vertical="center" wrapText="1"/>
    </xf>
    <xf numFmtId="0" fontId="12" fillId="16" borderId="14" xfId="0" applyFont="1" applyFill="1" applyBorder="1" applyAlignment="1" applyProtection="1">
      <alignment vertical="center" wrapText="1"/>
    </xf>
    <xf numFmtId="165" fontId="5" fillId="14" borderId="14" xfId="4" applyNumberFormat="1" applyFont="1" applyFill="1" applyBorder="1" applyAlignment="1" applyProtection="1">
      <alignment vertical="center" wrapText="1"/>
    </xf>
    <xf numFmtId="165" fontId="24" fillId="8" borderId="14" xfId="4" applyNumberFormat="1" applyFont="1" applyFill="1" applyBorder="1" applyAlignment="1" applyProtection="1">
      <alignment vertical="center" wrapText="1"/>
    </xf>
    <xf numFmtId="165" fontId="9" fillId="11" borderId="14" xfId="0" applyNumberFormat="1" applyFont="1" applyFill="1" applyBorder="1" applyAlignment="1" applyProtection="1">
      <alignment vertical="center"/>
      <protection locked="0"/>
    </xf>
    <xf numFmtId="0" fontId="13" fillId="12" borderId="14" xfId="4" applyNumberFormat="1" applyFont="1" applyFill="1" applyBorder="1" applyAlignment="1" applyProtection="1">
      <alignment vertical="center" wrapText="1"/>
    </xf>
    <xf numFmtId="0" fontId="11" fillId="0" borderId="38" xfId="0" applyFont="1" applyBorder="1" applyAlignment="1" applyProtection="1">
      <alignment horizontal="center" vertical="center"/>
    </xf>
    <xf numFmtId="0" fontId="12" fillId="16" borderId="18" xfId="4" quotePrefix="1" applyFont="1" applyFill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right" vertical="center"/>
    </xf>
    <xf numFmtId="0" fontId="11" fillId="0" borderId="39" xfId="0" applyFont="1" applyBorder="1" applyAlignment="1" applyProtection="1">
      <alignment horizontal="center" vertical="center"/>
    </xf>
    <xf numFmtId="0" fontId="11" fillId="16" borderId="14" xfId="4" applyFont="1" applyFill="1" applyBorder="1" applyAlignment="1" applyProtection="1">
      <alignment vertical="center" wrapText="1"/>
    </xf>
    <xf numFmtId="0" fontId="12" fillId="16" borderId="14" xfId="4" quotePrefix="1" applyFont="1" applyFill="1" applyBorder="1" applyAlignment="1" applyProtection="1">
      <alignment vertical="center" wrapText="1"/>
    </xf>
    <xf numFmtId="14" fontId="12" fillId="16" borderId="14" xfId="0" applyNumberFormat="1" applyFont="1" applyFill="1" applyBorder="1" applyAlignment="1" applyProtection="1">
      <alignment vertical="center" wrapText="1"/>
    </xf>
    <xf numFmtId="0" fontId="11" fillId="0" borderId="40" xfId="0" applyFont="1" applyBorder="1" applyAlignment="1" applyProtection="1">
      <alignment horizontal="center" vertical="center"/>
    </xf>
    <xf numFmtId="0" fontId="12" fillId="16" borderId="23" xfId="4" applyFont="1" applyFill="1" applyBorder="1" applyAlignment="1" applyProtection="1">
      <alignment vertical="center" wrapText="1"/>
    </xf>
    <xf numFmtId="0" fontId="11" fillId="16" borderId="23" xfId="0" applyFont="1" applyFill="1" applyBorder="1" applyAlignment="1" applyProtection="1">
      <alignment vertical="center" wrapText="1"/>
    </xf>
    <xf numFmtId="0" fontId="12" fillId="16" borderId="23" xfId="0" applyFont="1" applyFill="1" applyBorder="1" applyAlignment="1" applyProtection="1">
      <alignment vertical="center" wrapText="1"/>
    </xf>
    <xf numFmtId="165" fontId="5" fillId="14" borderId="23" xfId="4" applyNumberFormat="1" applyFont="1" applyFill="1" applyBorder="1" applyAlignment="1" applyProtection="1">
      <alignment vertical="center" wrapText="1"/>
    </xf>
    <xf numFmtId="165" fontId="24" fillId="8" borderId="23" xfId="4" applyNumberFormat="1" applyFont="1" applyFill="1" applyBorder="1" applyAlignment="1" applyProtection="1">
      <alignment vertical="center" wrapText="1"/>
    </xf>
    <xf numFmtId="165" fontId="9" fillId="11" borderId="23" xfId="0" applyNumberFormat="1" applyFont="1" applyFill="1" applyBorder="1" applyAlignment="1" applyProtection="1">
      <alignment vertical="center"/>
      <protection locked="0"/>
    </xf>
    <xf numFmtId="0" fontId="13" fillId="12" borderId="23" xfId="4" applyNumberFormat="1" applyFont="1" applyFill="1" applyBorder="1" applyAlignment="1" applyProtection="1">
      <alignment vertical="center" wrapText="1"/>
    </xf>
    <xf numFmtId="44" fontId="5" fillId="0" borderId="23" xfId="1" applyFont="1" applyBorder="1" applyAlignment="1" applyProtection="1">
      <alignment horizontal="right" vertical="center"/>
      <protection locked="0"/>
    </xf>
    <xf numFmtId="44" fontId="5" fillId="0" borderId="41" xfId="1" applyFont="1" applyBorder="1" applyAlignment="1" applyProtection="1">
      <alignment horizontal="right" vertical="center"/>
      <protection locked="0"/>
    </xf>
    <xf numFmtId="44" fontId="5" fillId="0" borderId="28" xfId="1" applyFont="1" applyBorder="1" applyAlignment="1" applyProtection="1">
      <alignment horizontal="center" vertical="center"/>
      <protection locked="0"/>
    </xf>
    <xf numFmtId="8" fontId="5" fillId="0" borderId="34" xfId="1" applyNumberFormat="1" applyFont="1" applyBorder="1" applyAlignment="1" applyProtection="1">
      <alignment horizontal="right" vertical="center"/>
      <protection locked="0"/>
    </xf>
    <xf numFmtId="0" fontId="11" fillId="0" borderId="25" xfId="0" applyFont="1" applyBorder="1" applyAlignment="1" applyProtection="1">
      <alignment horizontal="center" vertical="center"/>
    </xf>
    <xf numFmtId="0" fontId="12" fillId="16" borderId="16" xfId="0" applyFont="1" applyFill="1" applyBorder="1" applyAlignment="1" applyProtection="1">
      <alignment vertical="center" wrapText="1"/>
    </xf>
    <xf numFmtId="17" fontId="12" fillId="16" borderId="23" xfId="4" quotePrefix="1" applyNumberFormat="1" applyFont="1" applyFill="1" applyBorder="1" applyAlignment="1" applyProtection="1">
      <alignment vertical="center" wrapText="1"/>
    </xf>
    <xf numFmtId="8" fontId="5" fillId="0" borderId="20" xfId="1" applyNumberFormat="1" applyFont="1" applyBorder="1" applyAlignment="1" applyProtection="1">
      <alignment horizontal="right" vertical="center"/>
      <protection locked="0"/>
    </xf>
    <xf numFmtId="17" fontId="12" fillId="16" borderId="14" xfId="4" quotePrefix="1" applyNumberFormat="1" applyFont="1" applyFill="1" applyBorder="1" applyAlignment="1" applyProtection="1">
      <alignment vertical="center" wrapText="1"/>
    </xf>
    <xf numFmtId="17" fontId="11" fillId="16" borderId="14" xfId="4" quotePrefix="1" applyNumberFormat="1" applyFont="1" applyFill="1" applyBorder="1" applyAlignment="1" applyProtection="1">
      <alignment vertical="center" wrapText="1"/>
    </xf>
    <xf numFmtId="165" fontId="20" fillId="8" borderId="23" xfId="4" applyNumberFormat="1" applyFont="1" applyFill="1" applyBorder="1" applyAlignment="1" applyProtection="1">
      <alignment vertical="center" wrapText="1"/>
    </xf>
    <xf numFmtId="165" fontId="20" fillId="8" borderId="7" xfId="4" applyNumberFormat="1" applyFont="1" applyFill="1" applyBorder="1" applyAlignment="1" applyProtection="1">
      <alignment vertical="center" wrapText="1"/>
    </xf>
    <xf numFmtId="14" fontId="9" fillId="0" borderId="9" xfId="4" quotePrefix="1" applyNumberFormat="1" applyFont="1" applyFill="1" applyBorder="1" applyAlignment="1" applyProtection="1">
      <alignment horizontal="center" vertical="center" wrapText="1"/>
    </xf>
    <xf numFmtId="0" fontId="23" fillId="17" borderId="21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/>
    </xf>
    <xf numFmtId="0" fontId="23" fillId="17" borderId="43" xfId="0" applyFont="1" applyFill="1" applyBorder="1" applyAlignment="1" applyProtection="1">
      <alignment horizontal="center" vertical="center"/>
    </xf>
    <xf numFmtId="14" fontId="1" fillId="0" borderId="9" xfId="4" quotePrefix="1" applyNumberFormat="1" applyFont="1" applyFill="1" applyBorder="1" applyAlignment="1" applyProtection="1">
      <alignment horizontal="center" vertical="center" wrapText="1"/>
    </xf>
    <xf numFmtId="0" fontId="9" fillId="0" borderId="0" xfId="23" applyFont="1" applyBorder="1" applyAlignment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</cellXfs>
  <cellStyles count="24">
    <cellStyle name="Dziesiętny 2" xfId="19" xr:uid="{00000000-0005-0000-0000-000001000000}"/>
    <cellStyle name="Neutralny" xfId="4" builtinId="28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3" xfId="11" xr:uid="{00000000-0005-0000-0000-00000B000000}"/>
    <cellStyle name="Normalny 3 4" xfId="22" xr:uid="{00000000-0005-0000-0000-00000C000000}"/>
    <cellStyle name="Normalny 4" xfId="12" xr:uid="{00000000-0005-0000-0000-00000D000000}"/>
    <cellStyle name="Normalny 4 2" xfId="13" xr:uid="{00000000-0005-0000-0000-00000E000000}"/>
    <cellStyle name="Normalny 5" xfId="18" xr:uid="{00000000-0005-0000-0000-00000F000000}"/>
    <cellStyle name="Normalny 6" xfId="23" xr:uid="{476F813C-B8CA-4CC8-B839-629851D824C6}"/>
    <cellStyle name="Procentowy" xfId="2" builtinId="5"/>
    <cellStyle name="Procentowy 2" xfId="20" xr:uid="{00000000-0005-0000-0000-000011000000}"/>
    <cellStyle name="Walutowy" xfId="1" builtinId="4"/>
    <cellStyle name="Walutowy 2" xfId="14" xr:uid="{00000000-0005-0000-0000-000013000000}"/>
    <cellStyle name="Walutowy 3" xfId="15" xr:uid="{00000000-0005-0000-0000-000014000000}"/>
    <cellStyle name="Walutowy 4" xfId="16" xr:uid="{00000000-0005-0000-0000-000015000000}"/>
    <cellStyle name="Walutowy 4 2" xfId="17" xr:uid="{00000000-0005-0000-0000-000016000000}"/>
    <cellStyle name="Zły" xfId="3" builtinId="27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309562</xdr:rowOff>
    </xdr:from>
    <xdr:to>
      <xdr:col>3</xdr:col>
      <xdr:colOff>1295242</xdr:colOff>
      <xdr:row>0</xdr:row>
      <xdr:rowOff>789622</xdr:rowOff>
    </xdr:to>
    <xdr:pic>
      <xdr:nvPicPr>
        <xdr:cNvPr id="4" name="Obraz 3" descr="Loga w kolorzez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05EC9F51-8554-43C1-B1CC-42AF70566D2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309562"/>
          <a:ext cx="576008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8B4EAC-E546-49AF-8402-DDAFB12BB84C}" name="Tabela3" displayName="Tabela3" ref="A3:D4" totalsRowShown="0" headerRowDxfId="8" dataDxfId="6" headerRowBorderDxfId="7" tableBorderDxfId="5" totalsRowBorderDxfId="4" dataCellStyle="Neutralny">
  <autoFilter ref="A3:D4" xr:uid="{26E270B0-AE7C-443F-839A-98CC1D04BF88}"/>
  <tableColumns count="4">
    <tableColumn id="1" xr3:uid="{E763B31F-3FDE-497E-80C1-67218C02552A}" name="L.P." dataDxfId="3"/>
    <tableColumn id="2" xr3:uid="{BC4DE99F-EEBC-4000-9D51-FC124CE0C815}" name="Sygnatura wniosku" dataDxfId="2" dataCellStyle="Neutralny"/>
    <tableColumn id="3" xr3:uid="{130FFC41-B126-4124-A534-2A2E3A0693BB}" name="Tytuł projektu" dataDxfId="1" dataCellStyle="Neutralny"/>
    <tableColumn id="4" xr3:uid="{D7EA13E4-3665-4637-9EE0-B8FACA18BCAF}" name="Nazwa beneficjenta" dataDxfId="0" dataCellStyle="Neutraln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nioski o dofinansowanie skierowane do etapu negocjacji w naborze FEMA.06.03-IP.02_006/23 w ramach Programu Fundusze Europejskie dla Mazowsza 2021-2027 " altTextSummary="Tabela zawiera sygnaturę wniosku o dofinansowanie projektu, tytuł projektu oraz nazwę wnioskodawcy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F03D-6BDF-4D06-9314-4248C841F7EA}">
  <dimension ref="A1:BG7"/>
  <sheetViews>
    <sheetView showGridLines="0" tabSelected="1" view="pageBreakPreview" zoomScale="80" zoomScaleNormal="80" zoomScaleSheetLayoutView="80" workbookViewId="0">
      <selection activeCell="A2" sqref="A2:F2"/>
    </sheetView>
  </sheetViews>
  <sheetFormatPr defaultColWidth="9.140625" defaultRowHeight="15"/>
  <cols>
    <col min="1" max="1" width="10.85546875" style="102" customWidth="1"/>
    <col min="2" max="2" width="28.7109375" style="103" customWidth="1"/>
    <col min="3" max="3" width="42.5703125" style="104" customWidth="1"/>
    <col min="4" max="4" width="58.42578125" style="105" customWidth="1"/>
    <col min="5" max="5" width="8.42578125" style="109" hidden="1" customWidth="1"/>
    <col min="6" max="6" width="11.42578125" style="106" hidden="1" customWidth="1"/>
    <col min="7" max="59" width="9.140625" style="107"/>
    <col min="60" max="16384" width="9.140625" style="108"/>
  </cols>
  <sheetData>
    <row r="1" spans="1:59" ht="81.75" customHeight="1">
      <c r="A1" s="199"/>
      <c r="B1" s="199"/>
      <c r="C1" s="199"/>
      <c r="D1" s="199"/>
      <c r="E1" s="199"/>
      <c r="F1" s="199"/>
    </row>
    <row r="2" spans="1:59" ht="91.5" customHeight="1" thickBot="1">
      <c r="A2" s="200" t="s">
        <v>186</v>
      </c>
      <c r="B2" s="201"/>
      <c r="C2" s="201"/>
      <c r="D2" s="201"/>
      <c r="E2" s="201"/>
      <c r="F2" s="201"/>
    </row>
    <row r="3" spans="1:59" ht="65.25" customHeight="1">
      <c r="A3" s="197" t="s">
        <v>182</v>
      </c>
      <c r="B3" s="195" t="s">
        <v>3</v>
      </c>
      <c r="C3" s="195" t="s">
        <v>4</v>
      </c>
      <c r="D3" s="195" t="s">
        <v>5</v>
      </c>
      <c r="E3" s="202"/>
      <c r="F3" s="203"/>
      <c r="BF3" s="108"/>
      <c r="BG3" s="108"/>
    </row>
    <row r="4" spans="1:59" ht="83.25" customHeight="1">
      <c r="A4" s="196" t="s">
        <v>15</v>
      </c>
      <c r="B4" s="194" t="s">
        <v>183</v>
      </c>
      <c r="C4" s="198" t="s">
        <v>184</v>
      </c>
      <c r="D4" s="194" t="s">
        <v>185</v>
      </c>
      <c r="E4" s="107"/>
      <c r="F4" s="107"/>
      <c r="BF4" s="108"/>
      <c r="BG4" s="108"/>
    </row>
    <row r="5" spans="1:59" ht="15.75" thickBot="1"/>
    <row r="6" spans="1:59" ht="15.75" thickBot="1">
      <c r="E6" s="110"/>
      <c r="F6" s="111"/>
    </row>
    <row r="7" spans="1:59">
      <c r="E7" s="112"/>
      <c r="F7" s="113"/>
    </row>
  </sheetData>
  <sheetProtection sort="0" autoFilter="0"/>
  <mergeCells count="3">
    <mergeCell ref="A1:F1"/>
    <mergeCell ref="A2:F2"/>
    <mergeCell ref="E3:F3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5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40625" defaultRowHeight="12.75"/>
  <cols>
    <col min="1" max="1" width="3.5703125" style="1" customWidth="1"/>
    <col min="2" max="2" width="23.5703125" style="25" customWidth="1"/>
    <col min="3" max="3" width="22.85546875" style="20" customWidth="1"/>
    <col min="4" max="4" width="26.140625" style="26" bestFit="1" customWidth="1"/>
    <col min="5" max="9" width="9.140625" style="2"/>
    <col min="10" max="10" width="9.140625" style="95"/>
    <col min="11" max="11" width="9.140625" style="2"/>
    <col min="12" max="12" width="11.85546875" style="2" customWidth="1"/>
    <col min="13" max="13" width="17" style="2" customWidth="1"/>
    <col min="14" max="15" width="20.85546875" style="29" customWidth="1"/>
    <col min="16" max="16" width="20.85546875" style="2" customWidth="1"/>
    <col min="17" max="17" width="10.85546875" style="54" bestFit="1" customWidth="1"/>
    <col min="18" max="70" width="9.140625" style="2"/>
    <col min="71" max="16384" width="9.140625" style="4"/>
  </cols>
  <sheetData>
    <row r="1" spans="1:414" ht="13.5" thickBot="1">
      <c r="E1" s="204" t="s">
        <v>180</v>
      </c>
      <c r="F1" s="204"/>
      <c r="G1" s="204"/>
      <c r="H1" s="204"/>
      <c r="I1" s="204"/>
      <c r="J1" s="204"/>
      <c r="M1" s="89"/>
    </row>
    <row r="2" spans="1:414" ht="13.5" thickBot="1">
      <c r="E2" s="51">
        <v>3</v>
      </c>
      <c r="F2" s="52">
        <v>2</v>
      </c>
      <c r="G2" s="53"/>
      <c r="H2" s="53"/>
      <c r="I2" s="53"/>
      <c r="J2" s="101">
        <v>1</v>
      </c>
      <c r="M2" s="89"/>
    </row>
    <row r="3" spans="1:414" ht="19.5" customHeight="1" thickBot="1">
      <c r="B3" s="86"/>
      <c r="C3" s="87"/>
      <c r="D3" s="88" t="s">
        <v>0</v>
      </c>
      <c r="E3" s="84" t="s">
        <v>1</v>
      </c>
      <c r="F3" s="84"/>
      <c r="G3" s="84"/>
      <c r="H3" s="84"/>
      <c r="I3" s="84"/>
      <c r="J3" s="96"/>
      <c r="K3" s="84"/>
      <c r="L3" s="85"/>
      <c r="M3" s="59"/>
      <c r="N3" s="30"/>
      <c r="O3" s="31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7" t="s">
        <v>181</v>
      </c>
      <c r="K4" s="7" t="s">
        <v>11</v>
      </c>
      <c r="L4" s="8" t="s">
        <v>12</v>
      </c>
      <c r="M4" s="9" t="s">
        <v>13</v>
      </c>
      <c r="N4" s="27" t="s">
        <v>14</v>
      </c>
      <c r="O4" s="28" t="s">
        <v>177</v>
      </c>
      <c r="P4" s="10" t="s">
        <v>179</v>
      </c>
    </row>
    <row r="5" spans="1:414" ht="65.25" customHeight="1" thickBot="1">
      <c r="A5" s="116" t="s">
        <v>19</v>
      </c>
      <c r="B5" s="117" t="s">
        <v>20</v>
      </c>
      <c r="C5" s="118" t="s">
        <v>21</v>
      </c>
      <c r="D5" s="117" t="s">
        <v>22</v>
      </c>
      <c r="E5" s="119">
        <v>16</v>
      </c>
      <c r="F5" s="119">
        <v>16</v>
      </c>
      <c r="G5" s="119">
        <v>10</v>
      </c>
      <c r="H5" s="119">
        <v>15</v>
      </c>
      <c r="I5" s="119">
        <v>5</v>
      </c>
      <c r="J5" s="120">
        <v>15</v>
      </c>
      <c r="K5" s="119">
        <v>15</v>
      </c>
      <c r="L5" s="121">
        <v>92</v>
      </c>
      <c r="M5" s="122">
        <v>116</v>
      </c>
      <c r="N5" s="123">
        <v>574750</v>
      </c>
      <c r="O5" s="124">
        <v>605000</v>
      </c>
      <c r="P5" s="125">
        <f t="shared" ref="P5:P26" si="0">O5-N5</f>
        <v>30250</v>
      </c>
      <c r="Q5" s="55">
        <f t="shared" ref="Q5:Q26" si="1">P5/O5</f>
        <v>0.05</v>
      </c>
    </row>
    <row r="6" spans="1:414" ht="53.1" customHeight="1" thickBot="1">
      <c r="A6" s="126" t="s">
        <v>46</v>
      </c>
      <c r="B6" s="127" t="s">
        <v>47</v>
      </c>
      <c r="C6" s="128" t="s">
        <v>48</v>
      </c>
      <c r="D6" s="129" t="s">
        <v>49</v>
      </c>
      <c r="E6" s="119">
        <v>17.5</v>
      </c>
      <c r="F6" s="119">
        <v>18.5</v>
      </c>
      <c r="G6" s="119">
        <v>8</v>
      </c>
      <c r="H6" s="119">
        <v>15</v>
      </c>
      <c r="I6" s="119">
        <v>5</v>
      </c>
      <c r="J6" s="120">
        <v>15</v>
      </c>
      <c r="K6" s="119">
        <v>15</v>
      </c>
      <c r="L6" s="121">
        <v>94</v>
      </c>
      <c r="M6" s="122">
        <v>115</v>
      </c>
      <c r="N6" s="130">
        <v>699960</v>
      </c>
      <c r="O6" s="124">
        <v>736800</v>
      </c>
      <c r="P6" s="125">
        <f t="shared" si="0"/>
        <v>36840</v>
      </c>
      <c r="Q6" s="55">
        <f t="shared" si="1"/>
        <v>0.05</v>
      </c>
    </row>
    <row r="7" spans="1:414" ht="53.1" customHeight="1" thickBot="1">
      <c r="A7" s="131" t="s">
        <v>27</v>
      </c>
      <c r="B7" s="127" t="s">
        <v>28</v>
      </c>
      <c r="C7" s="132" t="s">
        <v>29</v>
      </c>
      <c r="D7" s="127" t="s">
        <v>30</v>
      </c>
      <c r="E7" s="119">
        <v>17</v>
      </c>
      <c r="F7" s="119">
        <v>17</v>
      </c>
      <c r="G7" s="119">
        <v>10</v>
      </c>
      <c r="H7" s="119">
        <v>12</v>
      </c>
      <c r="I7" s="119">
        <v>5</v>
      </c>
      <c r="J7" s="120">
        <v>15</v>
      </c>
      <c r="K7" s="119">
        <v>14.5</v>
      </c>
      <c r="L7" s="121">
        <v>90.5</v>
      </c>
      <c r="M7" s="122">
        <v>114.5</v>
      </c>
      <c r="N7" s="133">
        <v>344850</v>
      </c>
      <c r="O7" s="124">
        <v>363000</v>
      </c>
      <c r="P7" s="134">
        <f t="shared" si="0"/>
        <v>18150</v>
      </c>
      <c r="Q7" s="55">
        <f t="shared" si="1"/>
        <v>0.05</v>
      </c>
    </row>
    <row r="8" spans="1:414" ht="53.1" customHeight="1" thickBot="1">
      <c r="A8" s="135" t="s">
        <v>31</v>
      </c>
      <c r="B8" s="127" t="s">
        <v>32</v>
      </c>
      <c r="C8" s="132" t="s">
        <v>33</v>
      </c>
      <c r="D8" s="127" t="s">
        <v>34</v>
      </c>
      <c r="E8" s="119">
        <v>16.5</v>
      </c>
      <c r="F8" s="119">
        <v>17.5</v>
      </c>
      <c r="G8" s="119">
        <v>10</v>
      </c>
      <c r="H8" s="119">
        <v>11</v>
      </c>
      <c r="I8" s="119">
        <v>5</v>
      </c>
      <c r="J8" s="120">
        <v>15</v>
      </c>
      <c r="K8" s="119">
        <v>14.5</v>
      </c>
      <c r="L8" s="121">
        <v>89.5</v>
      </c>
      <c r="M8" s="122">
        <v>113.5</v>
      </c>
      <c r="N8" s="133">
        <v>557916</v>
      </c>
      <c r="O8" s="133">
        <v>587280</v>
      </c>
      <c r="P8" s="125">
        <f t="shared" si="0"/>
        <v>29364</v>
      </c>
      <c r="Q8" s="55">
        <f t="shared" si="1"/>
        <v>0.05</v>
      </c>
    </row>
    <row r="9" spans="1:414" ht="53.1" customHeight="1" thickBot="1">
      <c r="A9" s="94" t="s">
        <v>78</v>
      </c>
      <c r="B9" s="83" t="s">
        <v>79</v>
      </c>
      <c r="C9" s="70" t="s">
        <v>80</v>
      </c>
      <c r="D9" s="83" t="s">
        <v>77</v>
      </c>
      <c r="E9" s="80">
        <v>16</v>
      </c>
      <c r="F9" s="80">
        <v>17.5</v>
      </c>
      <c r="G9" s="80">
        <v>7.5</v>
      </c>
      <c r="H9" s="80">
        <v>12</v>
      </c>
      <c r="I9" s="80">
        <v>4.5</v>
      </c>
      <c r="J9" s="99">
        <v>14</v>
      </c>
      <c r="K9" s="80">
        <v>15</v>
      </c>
      <c r="L9" s="79">
        <v>86.5</v>
      </c>
      <c r="M9" s="78">
        <v>112.5</v>
      </c>
      <c r="N9" s="40">
        <v>1528170</v>
      </c>
      <c r="O9" s="41">
        <v>1608600</v>
      </c>
      <c r="P9" s="22">
        <f t="shared" si="0"/>
        <v>80430</v>
      </c>
      <c r="Q9" s="55">
        <f t="shared" si="1"/>
        <v>0.05</v>
      </c>
    </row>
    <row r="10" spans="1:414" ht="53.1" customHeight="1" thickBot="1">
      <c r="A10" s="126" t="s">
        <v>81</v>
      </c>
      <c r="B10" s="136" t="s">
        <v>82</v>
      </c>
      <c r="C10" s="137" t="s">
        <v>83</v>
      </c>
      <c r="D10" s="136" t="s">
        <v>84</v>
      </c>
      <c r="E10" s="119">
        <v>13.5</v>
      </c>
      <c r="F10" s="119">
        <v>18.5</v>
      </c>
      <c r="G10" s="119">
        <v>7</v>
      </c>
      <c r="H10" s="119">
        <v>12.5</v>
      </c>
      <c r="I10" s="119">
        <v>5</v>
      </c>
      <c r="J10" s="120">
        <v>14.5</v>
      </c>
      <c r="K10" s="119">
        <v>15</v>
      </c>
      <c r="L10" s="121">
        <v>86</v>
      </c>
      <c r="M10" s="122">
        <v>112</v>
      </c>
      <c r="N10" s="133">
        <v>1166600</v>
      </c>
      <c r="O10" s="124">
        <v>1228000</v>
      </c>
      <c r="P10" s="125">
        <f t="shared" si="0"/>
        <v>61400</v>
      </c>
      <c r="Q10" s="55">
        <f t="shared" si="1"/>
        <v>0.05</v>
      </c>
    </row>
    <row r="11" spans="1:414" s="15" customFormat="1" ht="53.1" customHeight="1" thickBot="1">
      <c r="A11" s="126" t="s">
        <v>141</v>
      </c>
      <c r="B11" s="127" t="s">
        <v>142</v>
      </c>
      <c r="C11" s="132" t="s">
        <v>143</v>
      </c>
      <c r="D11" s="138" t="s">
        <v>144</v>
      </c>
      <c r="E11" s="119">
        <v>17</v>
      </c>
      <c r="F11" s="119">
        <v>13</v>
      </c>
      <c r="G11" s="119">
        <v>8.5</v>
      </c>
      <c r="H11" s="119">
        <v>14.5</v>
      </c>
      <c r="I11" s="119">
        <v>4.5</v>
      </c>
      <c r="J11" s="120">
        <v>13</v>
      </c>
      <c r="K11" s="119">
        <v>14.5</v>
      </c>
      <c r="L11" s="121">
        <v>85</v>
      </c>
      <c r="M11" s="122">
        <v>111</v>
      </c>
      <c r="N11" s="133">
        <v>279984</v>
      </c>
      <c r="O11" s="124">
        <v>294720</v>
      </c>
      <c r="P11" s="125">
        <f t="shared" si="0"/>
        <v>14736</v>
      </c>
      <c r="Q11" s="55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9" t="s">
        <v>171</v>
      </c>
      <c r="B12" s="71" t="s">
        <v>172</v>
      </c>
      <c r="C12" s="139" t="s">
        <v>173</v>
      </c>
      <c r="D12" s="71" t="s">
        <v>159</v>
      </c>
      <c r="E12" s="80">
        <v>14.5</v>
      </c>
      <c r="F12" s="80">
        <v>18</v>
      </c>
      <c r="G12" s="80">
        <v>7</v>
      </c>
      <c r="H12" s="80">
        <v>15</v>
      </c>
      <c r="I12" s="80">
        <v>5</v>
      </c>
      <c r="J12" s="99">
        <v>15</v>
      </c>
      <c r="K12" s="80">
        <v>15</v>
      </c>
      <c r="L12" s="79">
        <v>89.5</v>
      </c>
      <c r="M12" s="78">
        <v>110.5</v>
      </c>
      <c r="N12" s="140">
        <v>746520</v>
      </c>
      <c r="O12" s="141">
        <v>785920</v>
      </c>
      <c r="P12" s="142">
        <f t="shared" si="0"/>
        <v>39400</v>
      </c>
      <c r="Q12" s="56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43" t="s">
        <v>122</v>
      </c>
      <c r="B13" s="144" t="s">
        <v>123</v>
      </c>
      <c r="C13" s="145" t="s">
        <v>124</v>
      </c>
      <c r="D13" s="144" t="s">
        <v>125</v>
      </c>
      <c r="E13" s="146">
        <v>14.5</v>
      </c>
      <c r="F13" s="146">
        <v>16.5</v>
      </c>
      <c r="G13" s="146">
        <v>10</v>
      </c>
      <c r="H13" s="146">
        <v>11</v>
      </c>
      <c r="I13" s="146">
        <v>5</v>
      </c>
      <c r="J13" s="147">
        <v>12.5</v>
      </c>
      <c r="K13" s="146">
        <v>15</v>
      </c>
      <c r="L13" s="148">
        <v>84.5</v>
      </c>
      <c r="M13" s="149">
        <v>110.5</v>
      </c>
      <c r="N13" s="34">
        <v>583300</v>
      </c>
      <c r="O13" s="35">
        <v>614000</v>
      </c>
      <c r="P13" s="12">
        <f t="shared" si="0"/>
        <v>30700</v>
      </c>
      <c r="Q13" s="55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50" t="s">
        <v>156</v>
      </c>
      <c r="B14" s="62" t="s">
        <v>157</v>
      </c>
      <c r="C14" s="68" t="s">
        <v>158</v>
      </c>
      <c r="D14" s="62" t="s">
        <v>159</v>
      </c>
      <c r="E14" s="66">
        <v>14</v>
      </c>
      <c r="F14" s="66">
        <v>18</v>
      </c>
      <c r="G14" s="66">
        <v>7</v>
      </c>
      <c r="H14" s="66">
        <v>15</v>
      </c>
      <c r="I14" s="66">
        <v>5</v>
      </c>
      <c r="J14" s="98">
        <v>15</v>
      </c>
      <c r="K14" s="66">
        <v>15</v>
      </c>
      <c r="L14" s="76">
        <v>89</v>
      </c>
      <c r="M14" s="74">
        <v>110</v>
      </c>
      <c r="N14" s="150">
        <v>746520</v>
      </c>
      <c r="O14" s="151">
        <v>785920</v>
      </c>
      <c r="P14" s="152">
        <f t="shared" si="0"/>
        <v>39400</v>
      </c>
      <c r="Q14" s="56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53" t="s">
        <v>74</v>
      </c>
      <c r="B15" s="154" t="s">
        <v>75</v>
      </c>
      <c r="C15" s="155" t="s">
        <v>76</v>
      </c>
      <c r="D15" s="154" t="s">
        <v>77</v>
      </c>
      <c r="E15" s="146">
        <v>16</v>
      </c>
      <c r="F15" s="146">
        <v>17.5</v>
      </c>
      <c r="G15" s="146">
        <v>6</v>
      </c>
      <c r="H15" s="146">
        <v>11.5</v>
      </c>
      <c r="I15" s="146">
        <v>4.5</v>
      </c>
      <c r="J15" s="147">
        <v>14</v>
      </c>
      <c r="K15" s="146">
        <v>14.5</v>
      </c>
      <c r="L15" s="148">
        <v>84</v>
      </c>
      <c r="M15" s="149">
        <v>110</v>
      </c>
      <c r="N15" s="34">
        <v>873240</v>
      </c>
      <c r="O15" s="35">
        <v>919200</v>
      </c>
      <c r="P15" s="12">
        <f t="shared" si="0"/>
        <v>45960</v>
      </c>
      <c r="Q15" s="55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56" t="s">
        <v>62</v>
      </c>
      <c r="B16" s="127" t="s">
        <v>63</v>
      </c>
      <c r="C16" s="128" t="s">
        <v>64</v>
      </c>
      <c r="D16" s="129" t="s">
        <v>65</v>
      </c>
      <c r="E16" s="119">
        <v>14.5</v>
      </c>
      <c r="F16" s="119">
        <v>17</v>
      </c>
      <c r="G16" s="119">
        <v>8</v>
      </c>
      <c r="H16" s="119">
        <v>14.5</v>
      </c>
      <c r="I16" s="119">
        <v>4.5</v>
      </c>
      <c r="J16" s="120">
        <v>15</v>
      </c>
      <c r="K16" s="119">
        <v>15</v>
      </c>
      <c r="L16" s="121">
        <v>88.5</v>
      </c>
      <c r="M16" s="122">
        <v>109.5</v>
      </c>
      <c r="N16" s="133">
        <v>979944</v>
      </c>
      <c r="O16" s="124">
        <v>1031520</v>
      </c>
      <c r="P16" s="125">
        <f t="shared" si="0"/>
        <v>51576</v>
      </c>
      <c r="Q16" s="55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56" t="s">
        <v>126</v>
      </c>
      <c r="B17" s="127" t="s">
        <v>127</v>
      </c>
      <c r="C17" s="132" t="s">
        <v>128</v>
      </c>
      <c r="D17" s="138" t="s">
        <v>129</v>
      </c>
      <c r="E17" s="119">
        <v>15</v>
      </c>
      <c r="F17" s="119">
        <v>15</v>
      </c>
      <c r="G17" s="119">
        <v>10</v>
      </c>
      <c r="H17" s="119">
        <v>10.5</v>
      </c>
      <c r="I17" s="119">
        <v>3.5</v>
      </c>
      <c r="J17" s="120">
        <v>13.5</v>
      </c>
      <c r="K17" s="119">
        <v>15</v>
      </c>
      <c r="L17" s="121">
        <v>82.5</v>
      </c>
      <c r="M17" s="122">
        <v>108.5</v>
      </c>
      <c r="N17" s="133">
        <v>1889892</v>
      </c>
      <c r="O17" s="124">
        <v>1989360</v>
      </c>
      <c r="P17" s="125">
        <f t="shared" si="0"/>
        <v>99468</v>
      </c>
      <c r="Q17" s="55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59" t="s">
        <v>58</v>
      </c>
      <c r="B18" s="160" t="s">
        <v>59</v>
      </c>
      <c r="C18" s="161" t="s">
        <v>60</v>
      </c>
      <c r="D18" s="162" t="s">
        <v>61</v>
      </c>
      <c r="E18" s="163">
        <v>18</v>
      </c>
      <c r="F18" s="163">
        <v>18</v>
      </c>
      <c r="G18" s="163">
        <v>8</v>
      </c>
      <c r="H18" s="163">
        <v>15</v>
      </c>
      <c r="I18" s="163">
        <v>5</v>
      </c>
      <c r="J18" s="164">
        <v>15</v>
      </c>
      <c r="K18" s="163">
        <v>15</v>
      </c>
      <c r="L18" s="165">
        <v>94</v>
      </c>
      <c r="M18" s="166">
        <v>108</v>
      </c>
      <c r="N18" s="32">
        <v>699960</v>
      </c>
      <c r="O18" s="33">
        <v>736800</v>
      </c>
      <c r="P18" s="11">
        <f t="shared" si="0"/>
        <v>36840</v>
      </c>
      <c r="Q18" s="55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4" t="s">
        <v>130</v>
      </c>
      <c r="B19" s="63" t="s">
        <v>131</v>
      </c>
      <c r="C19" s="157" t="s">
        <v>132</v>
      </c>
      <c r="D19" s="158" t="s">
        <v>133</v>
      </c>
      <c r="E19" s="67">
        <v>16</v>
      </c>
      <c r="F19" s="67">
        <v>16.5</v>
      </c>
      <c r="G19" s="67">
        <v>10</v>
      </c>
      <c r="H19" s="67">
        <v>12</v>
      </c>
      <c r="I19" s="67">
        <v>3.5</v>
      </c>
      <c r="J19" s="100">
        <v>12.5</v>
      </c>
      <c r="K19" s="67">
        <v>12.5</v>
      </c>
      <c r="L19" s="77">
        <v>83</v>
      </c>
      <c r="M19" s="75">
        <v>108</v>
      </c>
      <c r="N19" s="40">
        <v>699960</v>
      </c>
      <c r="O19" s="41">
        <v>736800</v>
      </c>
      <c r="P19" s="45">
        <f t="shared" si="0"/>
        <v>36840</v>
      </c>
      <c r="Q19" s="55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92" t="s">
        <v>174</v>
      </c>
      <c r="B20" s="71" t="s">
        <v>175</v>
      </c>
      <c r="C20" s="72" t="s">
        <v>176</v>
      </c>
      <c r="D20" s="73" t="s">
        <v>144</v>
      </c>
      <c r="E20" s="80">
        <v>15.5</v>
      </c>
      <c r="F20" s="80">
        <v>13</v>
      </c>
      <c r="G20" s="80">
        <v>8</v>
      </c>
      <c r="H20" s="80">
        <v>14.5</v>
      </c>
      <c r="I20" s="80">
        <v>4.5</v>
      </c>
      <c r="J20" s="99">
        <v>11.5</v>
      </c>
      <c r="K20" s="80">
        <v>14.5</v>
      </c>
      <c r="L20" s="79">
        <v>81.5</v>
      </c>
      <c r="M20" s="78">
        <v>107.5</v>
      </c>
      <c r="N20" s="36">
        <v>279984</v>
      </c>
      <c r="O20" s="37">
        <v>294720</v>
      </c>
      <c r="P20" s="22">
        <f t="shared" si="0"/>
        <v>14736</v>
      </c>
      <c r="Q20" s="55">
        <f t="shared" si="1"/>
        <v>0.05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</row>
    <row r="21" spans="1:414" ht="53.1" customHeight="1">
      <c r="A21" s="23" t="s">
        <v>50</v>
      </c>
      <c r="B21" s="62" t="s">
        <v>51</v>
      </c>
      <c r="C21" s="60" t="s">
        <v>52</v>
      </c>
      <c r="D21" s="61" t="s">
        <v>53</v>
      </c>
      <c r="E21" s="66">
        <v>14</v>
      </c>
      <c r="F21" s="66">
        <v>16.5</v>
      </c>
      <c r="G21" s="66">
        <v>7.5</v>
      </c>
      <c r="H21" s="66">
        <v>12</v>
      </c>
      <c r="I21" s="66">
        <v>4.5</v>
      </c>
      <c r="J21" s="98">
        <v>15</v>
      </c>
      <c r="K21" s="66">
        <v>15</v>
      </c>
      <c r="L21" s="76">
        <v>84.5</v>
      </c>
      <c r="M21" s="74">
        <v>105.5</v>
      </c>
      <c r="N21" s="150">
        <v>933280</v>
      </c>
      <c r="O21" s="151">
        <v>982400</v>
      </c>
      <c r="P21" s="152">
        <f t="shared" si="0"/>
        <v>49120</v>
      </c>
      <c r="Q21" s="55">
        <f t="shared" si="1"/>
        <v>0.05</v>
      </c>
    </row>
    <row r="22" spans="1:414" ht="67.5" customHeight="1" thickBot="1">
      <c r="A22" s="167" t="s">
        <v>163</v>
      </c>
      <c r="B22" s="144" t="s">
        <v>164</v>
      </c>
      <c r="C22" s="145" t="s">
        <v>165</v>
      </c>
      <c r="D22" s="168" t="s">
        <v>166</v>
      </c>
      <c r="E22" s="146">
        <v>14.5</v>
      </c>
      <c r="F22" s="146">
        <v>14.5</v>
      </c>
      <c r="G22" s="146">
        <v>9</v>
      </c>
      <c r="H22" s="146">
        <v>13.5</v>
      </c>
      <c r="I22" s="146">
        <v>3.5</v>
      </c>
      <c r="J22" s="147">
        <v>13.5</v>
      </c>
      <c r="K22" s="146">
        <v>13</v>
      </c>
      <c r="L22" s="148">
        <v>81.5</v>
      </c>
      <c r="M22" s="149">
        <v>105.5</v>
      </c>
      <c r="N22" s="34">
        <v>1048914</v>
      </c>
      <c r="O22" s="35">
        <v>1104120</v>
      </c>
      <c r="P22" s="12">
        <f t="shared" si="0"/>
        <v>55206</v>
      </c>
      <c r="Q22" s="55">
        <f t="shared" si="1"/>
        <v>0.05</v>
      </c>
    </row>
    <row r="23" spans="1:414" s="19" customFormat="1" ht="53.1" customHeight="1" thickBot="1">
      <c r="A23" s="23" t="s">
        <v>134</v>
      </c>
      <c r="B23" s="62" t="s">
        <v>135</v>
      </c>
      <c r="C23" s="68" t="s">
        <v>136</v>
      </c>
      <c r="D23" s="69" t="s">
        <v>106</v>
      </c>
      <c r="E23" s="66">
        <v>14</v>
      </c>
      <c r="F23" s="66">
        <v>15</v>
      </c>
      <c r="G23" s="66">
        <v>9.5</v>
      </c>
      <c r="H23" s="66">
        <v>12</v>
      </c>
      <c r="I23" s="66">
        <v>3.5</v>
      </c>
      <c r="J23" s="98">
        <v>14</v>
      </c>
      <c r="K23" s="66">
        <v>14.5</v>
      </c>
      <c r="L23" s="76">
        <v>82.5</v>
      </c>
      <c r="M23" s="74">
        <v>103.5</v>
      </c>
      <c r="N23" s="43">
        <v>933200</v>
      </c>
      <c r="O23" s="44">
        <v>982400</v>
      </c>
      <c r="P23" s="11">
        <f t="shared" si="0"/>
        <v>49200</v>
      </c>
      <c r="Q23" s="56">
        <f t="shared" si="1"/>
        <v>5.0081433224755702E-2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414" ht="53.1" customHeight="1" thickBot="1">
      <c r="A24" s="156" t="s">
        <v>153</v>
      </c>
      <c r="B24" s="127" t="s">
        <v>154</v>
      </c>
      <c r="C24" s="132" t="s">
        <v>155</v>
      </c>
      <c r="D24" s="138" t="s">
        <v>99</v>
      </c>
      <c r="E24" s="119">
        <v>15</v>
      </c>
      <c r="F24" s="119">
        <v>15</v>
      </c>
      <c r="G24" s="119">
        <v>8.5</v>
      </c>
      <c r="H24" s="119">
        <v>12</v>
      </c>
      <c r="I24" s="119">
        <v>5</v>
      </c>
      <c r="J24" s="120">
        <v>11.5</v>
      </c>
      <c r="K24" s="119">
        <v>15</v>
      </c>
      <c r="L24" s="121">
        <v>82</v>
      </c>
      <c r="M24" s="122">
        <v>103</v>
      </c>
      <c r="N24" s="133">
        <v>839952</v>
      </c>
      <c r="O24" s="133">
        <v>884160</v>
      </c>
      <c r="P24" s="125">
        <f t="shared" si="0"/>
        <v>44208</v>
      </c>
      <c r="Q24" s="55">
        <f t="shared" si="1"/>
        <v>0.05</v>
      </c>
    </row>
    <row r="25" spans="1:414" ht="53.1" customHeight="1">
      <c r="A25" s="170" t="s">
        <v>160</v>
      </c>
      <c r="B25" s="160" t="s">
        <v>161</v>
      </c>
      <c r="C25" s="171" t="s">
        <v>162</v>
      </c>
      <c r="D25" s="172" t="s">
        <v>152</v>
      </c>
      <c r="E25" s="163">
        <v>13</v>
      </c>
      <c r="F25" s="163">
        <v>15.5</v>
      </c>
      <c r="G25" s="163">
        <v>7</v>
      </c>
      <c r="H25" s="163">
        <v>14.5</v>
      </c>
      <c r="I25" s="163">
        <v>4</v>
      </c>
      <c r="J25" s="164">
        <v>13</v>
      </c>
      <c r="K25" s="163">
        <v>13.5</v>
      </c>
      <c r="L25" s="165">
        <v>80.5</v>
      </c>
      <c r="M25" s="166">
        <v>101.5</v>
      </c>
      <c r="N25" s="33">
        <v>1166600</v>
      </c>
      <c r="O25" s="33">
        <v>1228000</v>
      </c>
      <c r="P25" s="11">
        <f t="shared" si="0"/>
        <v>61400</v>
      </c>
      <c r="Q25" s="55">
        <f t="shared" si="1"/>
        <v>0.05</v>
      </c>
    </row>
    <row r="26" spans="1:414" ht="54.75" customHeight="1" thickBot="1">
      <c r="A26" s="169" t="s">
        <v>100</v>
      </c>
      <c r="B26" s="71" t="s">
        <v>101</v>
      </c>
      <c r="C26" s="114" t="s">
        <v>102</v>
      </c>
      <c r="D26" s="115" t="s">
        <v>65</v>
      </c>
      <c r="E26" s="80">
        <v>14.5</v>
      </c>
      <c r="F26" s="80">
        <v>16</v>
      </c>
      <c r="G26" s="80">
        <v>6.5</v>
      </c>
      <c r="H26" s="80">
        <v>14</v>
      </c>
      <c r="I26" s="80">
        <v>4.5</v>
      </c>
      <c r="J26" s="99">
        <v>10</v>
      </c>
      <c r="K26" s="80">
        <v>15</v>
      </c>
      <c r="L26" s="79">
        <v>80.5</v>
      </c>
      <c r="M26" s="78">
        <v>101.5</v>
      </c>
      <c r="N26" s="36">
        <v>1049940</v>
      </c>
      <c r="O26" s="37">
        <v>1105200</v>
      </c>
      <c r="P26" s="22">
        <f t="shared" si="0"/>
        <v>55260</v>
      </c>
      <c r="Q26" s="55">
        <f t="shared" si="1"/>
        <v>0.05</v>
      </c>
    </row>
    <row r="27" spans="1:414" ht="53.1" hidden="1" customHeight="1" thickBot="1">
      <c r="A27" s="24"/>
      <c r="B27" s="82"/>
      <c r="C27" s="65"/>
      <c r="D27" s="82"/>
      <c r="E27" s="67"/>
      <c r="F27" s="67"/>
      <c r="G27" s="67"/>
      <c r="H27" s="67"/>
      <c r="I27" s="67"/>
      <c r="J27" s="100"/>
      <c r="K27" s="67"/>
      <c r="L27" s="77"/>
      <c r="M27" s="75"/>
      <c r="N27" s="40"/>
      <c r="O27" s="41"/>
      <c r="P27" s="45"/>
      <c r="Q27" s="55"/>
    </row>
    <row r="28" spans="1:414" ht="53.1" customHeight="1">
      <c r="A28" s="159" t="s">
        <v>66</v>
      </c>
      <c r="B28" s="173" t="s">
        <v>67</v>
      </c>
      <c r="C28" s="161" t="s">
        <v>68</v>
      </c>
      <c r="D28" s="162" t="s">
        <v>69</v>
      </c>
      <c r="E28" s="163">
        <v>12</v>
      </c>
      <c r="F28" s="163">
        <v>16.5</v>
      </c>
      <c r="G28" s="163">
        <v>9</v>
      </c>
      <c r="H28" s="163">
        <v>11</v>
      </c>
      <c r="I28" s="163">
        <v>4.5</v>
      </c>
      <c r="J28" s="164">
        <v>13.5</v>
      </c>
      <c r="K28" s="163">
        <v>15</v>
      </c>
      <c r="L28" s="165">
        <v>81.5</v>
      </c>
      <c r="M28" s="166">
        <v>100.5</v>
      </c>
      <c r="N28" s="32">
        <v>856339.5</v>
      </c>
      <c r="O28" s="38">
        <v>901410</v>
      </c>
      <c r="P28" s="11">
        <f t="shared" ref="P28:P48" si="2">O28-N28</f>
        <v>45070.5</v>
      </c>
      <c r="Q28" s="55">
        <f t="shared" ref="Q28:Q48" si="3">P28/O28</f>
        <v>0.05</v>
      </c>
    </row>
    <row r="29" spans="1:414" ht="53.1" customHeight="1">
      <c r="A29" s="174" t="s">
        <v>38</v>
      </c>
      <c r="B29" s="175" t="s">
        <v>39</v>
      </c>
      <c r="C29" s="176" t="s">
        <v>40</v>
      </c>
      <c r="D29" s="177" t="s">
        <v>41</v>
      </c>
      <c r="E29" s="178">
        <v>19.5</v>
      </c>
      <c r="F29" s="178">
        <v>16</v>
      </c>
      <c r="G29" s="178">
        <v>10</v>
      </c>
      <c r="H29" s="178">
        <v>10</v>
      </c>
      <c r="I29" s="178">
        <v>5</v>
      </c>
      <c r="J29" s="192">
        <v>10</v>
      </c>
      <c r="K29" s="178">
        <v>11</v>
      </c>
      <c r="L29" s="180">
        <v>81.5</v>
      </c>
      <c r="M29" s="181">
        <v>100.5</v>
      </c>
      <c r="N29" s="182">
        <v>699960</v>
      </c>
      <c r="O29" s="183">
        <v>736800</v>
      </c>
      <c r="P29" s="184">
        <f t="shared" si="2"/>
        <v>36840</v>
      </c>
      <c r="Q29" s="55">
        <f t="shared" si="3"/>
        <v>0.05</v>
      </c>
    </row>
    <row r="30" spans="1:414" ht="53.1" customHeight="1" thickBot="1">
      <c r="A30" s="169" t="s">
        <v>96</v>
      </c>
      <c r="B30" s="71" t="s">
        <v>97</v>
      </c>
      <c r="C30" s="114" t="s">
        <v>98</v>
      </c>
      <c r="D30" s="115" t="s">
        <v>99</v>
      </c>
      <c r="E30" s="80">
        <v>15.5</v>
      </c>
      <c r="F30" s="80">
        <v>16</v>
      </c>
      <c r="G30" s="80">
        <v>7</v>
      </c>
      <c r="H30" s="80">
        <v>13</v>
      </c>
      <c r="I30" s="80">
        <v>5</v>
      </c>
      <c r="J30" s="193">
        <v>12</v>
      </c>
      <c r="K30" s="80">
        <v>15</v>
      </c>
      <c r="L30" s="79">
        <v>83.5</v>
      </c>
      <c r="M30" s="78">
        <v>100.5</v>
      </c>
      <c r="N30" s="140">
        <v>745256</v>
      </c>
      <c r="O30" s="185">
        <v>784480</v>
      </c>
      <c r="P30" s="142">
        <f t="shared" si="2"/>
        <v>39224</v>
      </c>
      <c r="Q30" s="55">
        <f t="shared" si="3"/>
        <v>0.05</v>
      </c>
    </row>
    <row r="31" spans="1:414" ht="53.1" customHeight="1">
      <c r="A31" s="159" t="s">
        <v>111</v>
      </c>
      <c r="B31" s="160" t="s">
        <v>112</v>
      </c>
      <c r="C31" s="171" t="s">
        <v>113</v>
      </c>
      <c r="D31" s="172" t="s">
        <v>114</v>
      </c>
      <c r="E31" s="163">
        <v>15.5</v>
      </c>
      <c r="F31" s="163">
        <v>14.5</v>
      </c>
      <c r="G31" s="163">
        <v>8</v>
      </c>
      <c r="H31" s="163">
        <v>11</v>
      </c>
      <c r="I31" s="163">
        <v>5</v>
      </c>
      <c r="J31" s="164">
        <v>15</v>
      </c>
      <c r="K31" s="163">
        <v>15</v>
      </c>
      <c r="L31" s="165">
        <v>84</v>
      </c>
      <c r="M31" s="166">
        <v>100</v>
      </c>
      <c r="N31" s="32">
        <v>186656</v>
      </c>
      <c r="O31" s="33">
        <v>196480</v>
      </c>
      <c r="P31" s="11">
        <f t="shared" si="2"/>
        <v>9824</v>
      </c>
      <c r="Q31" s="55">
        <f t="shared" si="3"/>
        <v>0.05</v>
      </c>
    </row>
    <row r="32" spans="1:414" ht="53.1" customHeight="1" thickBot="1">
      <c r="A32" s="186" t="s">
        <v>35</v>
      </c>
      <c r="B32" s="63" t="s">
        <v>36</v>
      </c>
      <c r="C32" s="157" t="s">
        <v>37</v>
      </c>
      <c r="D32" s="187" t="s">
        <v>26</v>
      </c>
      <c r="E32" s="67">
        <v>14</v>
      </c>
      <c r="F32" s="67">
        <v>15.5</v>
      </c>
      <c r="G32" s="67">
        <v>6</v>
      </c>
      <c r="H32" s="67">
        <v>15</v>
      </c>
      <c r="I32" s="67">
        <v>5</v>
      </c>
      <c r="J32" s="100">
        <v>11</v>
      </c>
      <c r="K32" s="67">
        <v>12.5</v>
      </c>
      <c r="L32" s="77">
        <v>79</v>
      </c>
      <c r="M32" s="75">
        <v>100</v>
      </c>
      <c r="N32" s="40">
        <v>1166600</v>
      </c>
      <c r="O32" s="41">
        <v>1228000</v>
      </c>
      <c r="P32" s="45">
        <f t="shared" si="2"/>
        <v>61400</v>
      </c>
      <c r="Q32" s="55">
        <f t="shared" si="3"/>
        <v>0.05</v>
      </c>
    </row>
    <row r="33" spans="1:414" ht="53.1" customHeight="1">
      <c r="A33" s="159" t="s">
        <v>103</v>
      </c>
      <c r="B33" s="160" t="s">
        <v>104</v>
      </c>
      <c r="C33" s="161" t="s">
        <v>105</v>
      </c>
      <c r="D33" s="162" t="s">
        <v>106</v>
      </c>
      <c r="E33" s="163">
        <v>14.5</v>
      </c>
      <c r="F33" s="163">
        <v>15</v>
      </c>
      <c r="G33" s="163">
        <v>9</v>
      </c>
      <c r="H33" s="163">
        <v>10.5</v>
      </c>
      <c r="I33" s="163">
        <v>4</v>
      </c>
      <c r="J33" s="164">
        <v>13</v>
      </c>
      <c r="K33" s="163">
        <v>14.5</v>
      </c>
      <c r="L33" s="165">
        <v>80.5</v>
      </c>
      <c r="M33" s="166">
        <v>99.5</v>
      </c>
      <c r="N33" s="32">
        <v>780767</v>
      </c>
      <c r="O33" s="38">
        <v>821860</v>
      </c>
      <c r="P33" s="11">
        <f t="shared" si="2"/>
        <v>41093</v>
      </c>
      <c r="Q33" s="55">
        <f t="shared" si="3"/>
        <v>0.05</v>
      </c>
    </row>
    <row r="34" spans="1:414" ht="53.1" customHeight="1" thickBot="1">
      <c r="A34" s="169" t="s">
        <v>149</v>
      </c>
      <c r="B34" s="71" t="s">
        <v>150</v>
      </c>
      <c r="C34" s="72" t="s">
        <v>151</v>
      </c>
      <c r="D34" s="73" t="s">
        <v>152</v>
      </c>
      <c r="E34" s="80">
        <v>12.5</v>
      </c>
      <c r="F34" s="80">
        <v>16.5</v>
      </c>
      <c r="G34" s="80">
        <v>7</v>
      </c>
      <c r="H34" s="80">
        <v>14.5</v>
      </c>
      <c r="I34" s="80">
        <v>4</v>
      </c>
      <c r="J34" s="99">
        <v>12.5</v>
      </c>
      <c r="K34" s="80">
        <v>13.5</v>
      </c>
      <c r="L34" s="79">
        <v>80.5</v>
      </c>
      <c r="M34" s="78">
        <v>99.5</v>
      </c>
      <c r="N34" s="36">
        <v>933280</v>
      </c>
      <c r="O34" s="37">
        <v>982400</v>
      </c>
      <c r="P34" s="22">
        <f t="shared" si="2"/>
        <v>49120</v>
      </c>
      <c r="Q34" s="55">
        <f t="shared" si="3"/>
        <v>0.05</v>
      </c>
    </row>
    <row r="35" spans="1:414" ht="53.1" customHeight="1" thickBot="1">
      <c r="A35" s="156" t="s">
        <v>107</v>
      </c>
      <c r="B35" s="127" t="s">
        <v>108</v>
      </c>
      <c r="C35" s="128" t="s">
        <v>109</v>
      </c>
      <c r="D35" s="129" t="s">
        <v>110</v>
      </c>
      <c r="E35" s="119">
        <v>14</v>
      </c>
      <c r="F35" s="119">
        <v>16</v>
      </c>
      <c r="G35" s="119">
        <v>8</v>
      </c>
      <c r="H35" s="119">
        <v>10.5</v>
      </c>
      <c r="I35" s="119">
        <v>4.5</v>
      </c>
      <c r="J35" s="120">
        <v>15</v>
      </c>
      <c r="K35" s="119">
        <v>15</v>
      </c>
      <c r="L35" s="121">
        <v>83</v>
      </c>
      <c r="M35" s="122">
        <v>99</v>
      </c>
      <c r="N35" s="133">
        <v>186656</v>
      </c>
      <c r="O35" s="124">
        <v>196480</v>
      </c>
      <c r="P35" s="125">
        <f t="shared" si="2"/>
        <v>9824</v>
      </c>
      <c r="Q35" s="55">
        <f t="shared" si="3"/>
        <v>0.05</v>
      </c>
    </row>
    <row r="36" spans="1:414" ht="53.1" customHeight="1">
      <c r="A36" s="170" t="s">
        <v>167</v>
      </c>
      <c r="B36" s="160" t="s">
        <v>168</v>
      </c>
      <c r="C36" s="171" t="s">
        <v>169</v>
      </c>
      <c r="D36" s="172" t="s">
        <v>170</v>
      </c>
      <c r="E36" s="163">
        <v>14.5</v>
      </c>
      <c r="F36" s="163">
        <v>14.5</v>
      </c>
      <c r="G36" s="163">
        <v>9</v>
      </c>
      <c r="H36" s="163">
        <v>15</v>
      </c>
      <c r="I36" s="163">
        <v>4.5</v>
      </c>
      <c r="J36" s="164">
        <v>13.5</v>
      </c>
      <c r="K36" s="163">
        <v>13.5</v>
      </c>
      <c r="L36" s="165">
        <v>84.5</v>
      </c>
      <c r="M36" s="166">
        <v>98.5</v>
      </c>
      <c r="N36" s="32">
        <v>466640</v>
      </c>
      <c r="O36" s="33">
        <v>491200</v>
      </c>
      <c r="P36" s="11">
        <f t="shared" si="2"/>
        <v>24560</v>
      </c>
      <c r="Q36" s="55">
        <f t="shared" si="3"/>
        <v>0.05</v>
      </c>
    </row>
    <row r="37" spans="1:414" ht="53.1" customHeight="1">
      <c r="A37" s="174" t="s">
        <v>23</v>
      </c>
      <c r="B37" s="188" t="s">
        <v>24</v>
      </c>
      <c r="C37" s="176" t="s">
        <v>25</v>
      </c>
      <c r="D37" s="177" t="s">
        <v>26</v>
      </c>
      <c r="E37" s="178">
        <v>15.5</v>
      </c>
      <c r="F37" s="178">
        <v>15</v>
      </c>
      <c r="G37" s="178">
        <v>7</v>
      </c>
      <c r="H37" s="178">
        <v>13</v>
      </c>
      <c r="I37" s="178">
        <v>5</v>
      </c>
      <c r="J37" s="179">
        <v>11.5</v>
      </c>
      <c r="K37" s="178">
        <v>12.5</v>
      </c>
      <c r="L37" s="180">
        <v>79.5</v>
      </c>
      <c r="M37" s="181">
        <v>98.5</v>
      </c>
      <c r="N37" s="182">
        <v>689700</v>
      </c>
      <c r="O37" s="183">
        <v>726000</v>
      </c>
      <c r="P37" s="184">
        <f t="shared" si="2"/>
        <v>36300</v>
      </c>
      <c r="Q37" s="55">
        <f t="shared" si="3"/>
        <v>0.05</v>
      </c>
    </row>
    <row r="38" spans="1:414" ht="53.1" customHeight="1" thickBot="1">
      <c r="A38" s="24" t="s">
        <v>115</v>
      </c>
      <c r="B38" s="63" t="s">
        <v>116</v>
      </c>
      <c r="C38" s="157" t="s">
        <v>117</v>
      </c>
      <c r="D38" s="158" t="s">
        <v>99</v>
      </c>
      <c r="E38" s="67">
        <v>15</v>
      </c>
      <c r="F38" s="67">
        <v>16</v>
      </c>
      <c r="G38" s="67">
        <v>7</v>
      </c>
      <c r="H38" s="67">
        <v>14</v>
      </c>
      <c r="I38" s="67">
        <v>5</v>
      </c>
      <c r="J38" s="100">
        <v>9.5</v>
      </c>
      <c r="K38" s="67">
        <v>15</v>
      </c>
      <c r="L38" s="77">
        <v>81.5</v>
      </c>
      <c r="M38" s="75">
        <v>98.5</v>
      </c>
      <c r="N38" s="40">
        <v>763011.5</v>
      </c>
      <c r="O38" s="189">
        <v>803170</v>
      </c>
      <c r="P38" s="45">
        <f t="shared" si="2"/>
        <v>40158.5</v>
      </c>
      <c r="Q38" s="55">
        <f t="shared" si="3"/>
        <v>0.05</v>
      </c>
    </row>
    <row r="39" spans="1:414" ht="53.1" customHeight="1">
      <c r="A39" s="159" t="s">
        <v>70</v>
      </c>
      <c r="B39" s="190" t="s">
        <v>71</v>
      </c>
      <c r="C39" s="191" t="s">
        <v>72</v>
      </c>
      <c r="D39" s="190" t="s">
        <v>73</v>
      </c>
      <c r="E39" s="163">
        <v>12.5</v>
      </c>
      <c r="F39" s="163">
        <v>15</v>
      </c>
      <c r="G39" s="163">
        <v>6.5</v>
      </c>
      <c r="H39" s="163">
        <v>10.5</v>
      </c>
      <c r="I39" s="163">
        <v>4.5</v>
      </c>
      <c r="J39" s="164">
        <v>15</v>
      </c>
      <c r="K39" s="163">
        <v>15</v>
      </c>
      <c r="L39" s="165">
        <v>79</v>
      </c>
      <c r="M39" s="166">
        <v>98</v>
      </c>
      <c r="N39" s="32">
        <v>943407</v>
      </c>
      <c r="O39" s="33">
        <v>993060</v>
      </c>
      <c r="P39" s="11">
        <f t="shared" si="2"/>
        <v>49653</v>
      </c>
      <c r="Q39" s="55">
        <f t="shared" si="3"/>
        <v>0.05</v>
      </c>
    </row>
    <row r="40" spans="1:414" ht="53.1" customHeight="1" thickBot="1">
      <c r="A40" s="169" t="s">
        <v>54</v>
      </c>
      <c r="B40" s="71" t="s">
        <v>55</v>
      </c>
      <c r="C40" s="114" t="s">
        <v>56</v>
      </c>
      <c r="D40" s="115" t="s">
        <v>57</v>
      </c>
      <c r="E40" s="80">
        <v>18.5</v>
      </c>
      <c r="F40" s="80">
        <v>15.5</v>
      </c>
      <c r="G40" s="80">
        <v>9</v>
      </c>
      <c r="H40" s="80">
        <v>14</v>
      </c>
      <c r="I40" s="80">
        <v>5</v>
      </c>
      <c r="J40" s="99">
        <v>12</v>
      </c>
      <c r="K40" s="80">
        <v>13</v>
      </c>
      <c r="L40" s="79">
        <v>87</v>
      </c>
      <c r="M40" s="78">
        <v>98</v>
      </c>
      <c r="N40" s="36">
        <v>764085</v>
      </c>
      <c r="O40" s="37">
        <v>804300</v>
      </c>
      <c r="P40" s="22">
        <f t="shared" si="2"/>
        <v>40215</v>
      </c>
      <c r="Q40" s="55">
        <f t="shared" si="3"/>
        <v>0.05</v>
      </c>
    </row>
    <row r="41" spans="1:414" ht="48" customHeight="1" thickBot="1">
      <c r="A41" s="23" t="s">
        <v>118</v>
      </c>
      <c r="B41" s="62" t="s">
        <v>119</v>
      </c>
      <c r="C41" s="68" t="s">
        <v>120</v>
      </c>
      <c r="D41" s="69" t="s">
        <v>121</v>
      </c>
      <c r="E41" s="66">
        <v>12</v>
      </c>
      <c r="F41" s="66">
        <v>15.5</v>
      </c>
      <c r="G41" s="66">
        <v>8</v>
      </c>
      <c r="H41" s="66">
        <v>11.5</v>
      </c>
      <c r="I41" s="66">
        <v>5</v>
      </c>
      <c r="J41" s="98">
        <v>14.5</v>
      </c>
      <c r="K41" s="66">
        <v>15</v>
      </c>
      <c r="L41" s="76">
        <v>81.5</v>
      </c>
      <c r="M41" s="74">
        <v>97.5</v>
      </c>
      <c r="N41" s="32">
        <v>835920</v>
      </c>
      <c r="O41" s="33">
        <v>880920</v>
      </c>
      <c r="P41" s="11">
        <f t="shared" si="2"/>
        <v>45000</v>
      </c>
      <c r="Q41" s="56">
        <f t="shared" si="3"/>
        <v>5.1082958724969353E-2</v>
      </c>
    </row>
    <row r="42" spans="1:414" ht="53.1" customHeight="1">
      <c r="A42" s="159" t="s">
        <v>85</v>
      </c>
      <c r="B42" s="190" t="s">
        <v>86</v>
      </c>
      <c r="C42" s="191" t="s">
        <v>87</v>
      </c>
      <c r="D42" s="190" t="s">
        <v>88</v>
      </c>
      <c r="E42" s="163">
        <v>12.5</v>
      </c>
      <c r="F42" s="163">
        <v>12.5</v>
      </c>
      <c r="G42" s="163">
        <v>6</v>
      </c>
      <c r="H42" s="163">
        <v>15</v>
      </c>
      <c r="I42" s="163">
        <v>4.5</v>
      </c>
      <c r="J42" s="164">
        <v>15</v>
      </c>
      <c r="K42" s="163">
        <v>14</v>
      </c>
      <c r="L42" s="165">
        <v>79.5</v>
      </c>
      <c r="M42" s="166">
        <v>96.5</v>
      </c>
      <c r="N42" s="32">
        <v>762470</v>
      </c>
      <c r="O42" s="33">
        <v>802600</v>
      </c>
      <c r="P42" s="11">
        <f t="shared" si="2"/>
        <v>40130</v>
      </c>
      <c r="Q42" s="55">
        <f t="shared" si="3"/>
        <v>0.05</v>
      </c>
    </row>
    <row r="43" spans="1:414" ht="53.1" customHeight="1" thickBot="1">
      <c r="A43" s="93" t="s">
        <v>92</v>
      </c>
      <c r="B43" s="83" t="s">
        <v>93</v>
      </c>
      <c r="C43" s="70" t="s">
        <v>94</v>
      </c>
      <c r="D43" s="83" t="s">
        <v>95</v>
      </c>
      <c r="E43" s="80">
        <v>12.5</v>
      </c>
      <c r="F43" s="80">
        <v>16.5</v>
      </c>
      <c r="G43" s="80">
        <v>8</v>
      </c>
      <c r="H43" s="80">
        <v>11</v>
      </c>
      <c r="I43" s="80">
        <v>4.5</v>
      </c>
      <c r="J43" s="99">
        <v>10</v>
      </c>
      <c r="K43" s="80">
        <v>15</v>
      </c>
      <c r="L43" s="79">
        <v>77.5</v>
      </c>
      <c r="M43" s="78">
        <v>96.5</v>
      </c>
      <c r="N43" s="36">
        <v>844502.5</v>
      </c>
      <c r="O43" s="37">
        <v>888950</v>
      </c>
      <c r="P43" s="22">
        <f t="shared" si="2"/>
        <v>44447.5</v>
      </c>
      <c r="Q43" s="55">
        <f t="shared" si="3"/>
        <v>0.05</v>
      </c>
    </row>
    <row r="44" spans="1:414" ht="53.1" customHeight="1" thickBot="1">
      <c r="A44" s="91" t="s">
        <v>89</v>
      </c>
      <c r="B44" s="81" t="s">
        <v>90</v>
      </c>
      <c r="C44" s="64" t="s">
        <v>91</v>
      </c>
      <c r="D44" s="81" t="s">
        <v>88</v>
      </c>
      <c r="E44" s="66">
        <v>12</v>
      </c>
      <c r="F44" s="66">
        <v>12.5</v>
      </c>
      <c r="G44" s="66">
        <v>6</v>
      </c>
      <c r="H44" s="66">
        <v>15</v>
      </c>
      <c r="I44" s="66">
        <v>4.5</v>
      </c>
      <c r="J44" s="98">
        <v>15</v>
      </c>
      <c r="K44" s="66">
        <v>14</v>
      </c>
      <c r="L44" s="76">
        <v>79</v>
      </c>
      <c r="M44" s="74">
        <v>96</v>
      </c>
      <c r="N44" s="32">
        <v>762470</v>
      </c>
      <c r="O44" s="33">
        <v>802600</v>
      </c>
      <c r="P44" s="11">
        <f t="shared" si="2"/>
        <v>40130</v>
      </c>
      <c r="Q44" s="55">
        <f t="shared" si="3"/>
        <v>0.05</v>
      </c>
    </row>
    <row r="45" spans="1:414" ht="53.1" customHeight="1" thickBot="1">
      <c r="A45" s="21" t="s">
        <v>42</v>
      </c>
      <c r="B45" s="62" t="s">
        <v>43</v>
      </c>
      <c r="C45" s="60" t="s">
        <v>44</v>
      </c>
      <c r="D45" s="61" t="s">
        <v>45</v>
      </c>
      <c r="E45" s="66">
        <v>19.5</v>
      </c>
      <c r="F45" s="66">
        <v>15.5</v>
      </c>
      <c r="G45" s="66">
        <v>10</v>
      </c>
      <c r="H45" s="66">
        <v>10</v>
      </c>
      <c r="I45" s="66">
        <v>5</v>
      </c>
      <c r="J45" s="98">
        <v>10</v>
      </c>
      <c r="K45" s="66">
        <v>11</v>
      </c>
      <c r="L45" s="76">
        <v>81</v>
      </c>
      <c r="M45" s="74">
        <v>95</v>
      </c>
      <c r="N45" s="32">
        <v>699960</v>
      </c>
      <c r="O45" s="33">
        <v>736800</v>
      </c>
      <c r="P45" s="11">
        <f t="shared" si="2"/>
        <v>36840</v>
      </c>
      <c r="Q45" s="55">
        <f t="shared" si="3"/>
        <v>0.05</v>
      </c>
    </row>
    <row r="46" spans="1:414" ht="53.1" customHeight="1" thickBot="1">
      <c r="A46" s="91" t="s">
        <v>137</v>
      </c>
      <c r="B46" s="62" t="s">
        <v>138</v>
      </c>
      <c r="C46" s="68" t="s">
        <v>139</v>
      </c>
      <c r="D46" s="69" t="s">
        <v>140</v>
      </c>
      <c r="E46" s="66">
        <v>12.5</v>
      </c>
      <c r="F46" s="66">
        <v>12.5</v>
      </c>
      <c r="G46" s="66">
        <v>9</v>
      </c>
      <c r="H46" s="66">
        <v>12.5</v>
      </c>
      <c r="I46" s="66">
        <v>5</v>
      </c>
      <c r="J46" s="98">
        <v>12</v>
      </c>
      <c r="K46" s="66">
        <v>15</v>
      </c>
      <c r="L46" s="76">
        <v>78.5</v>
      </c>
      <c r="M46" s="74">
        <v>92.5</v>
      </c>
      <c r="N46" s="32">
        <v>933280</v>
      </c>
      <c r="O46" s="33">
        <v>982400</v>
      </c>
      <c r="P46" s="11">
        <f t="shared" si="2"/>
        <v>49120</v>
      </c>
      <c r="Q46" s="55">
        <f t="shared" si="3"/>
        <v>0.05</v>
      </c>
    </row>
    <row r="47" spans="1:414" s="2" customFormat="1" ht="53.1" customHeight="1" thickBot="1">
      <c r="A47" s="21" t="s">
        <v>15</v>
      </c>
      <c r="B47" s="81" t="s">
        <v>16</v>
      </c>
      <c r="C47" s="64" t="s">
        <v>17</v>
      </c>
      <c r="D47" s="81" t="s">
        <v>18</v>
      </c>
      <c r="E47" s="66">
        <v>15.5</v>
      </c>
      <c r="F47" s="66">
        <v>14</v>
      </c>
      <c r="G47" s="66">
        <v>8.5</v>
      </c>
      <c r="H47" s="66">
        <v>11.5</v>
      </c>
      <c r="I47" s="66">
        <v>4</v>
      </c>
      <c r="J47" s="98">
        <v>13.5</v>
      </c>
      <c r="K47" s="66">
        <v>13</v>
      </c>
      <c r="L47" s="76">
        <v>80</v>
      </c>
      <c r="M47" s="74">
        <v>92</v>
      </c>
      <c r="N47" s="32">
        <v>785916</v>
      </c>
      <c r="O47" s="33">
        <v>827280</v>
      </c>
      <c r="P47" s="11">
        <f t="shared" si="2"/>
        <v>41364</v>
      </c>
      <c r="Q47" s="55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26" t="s">
        <v>145</v>
      </c>
      <c r="B48" s="127" t="s">
        <v>146</v>
      </c>
      <c r="C48" s="132" t="s">
        <v>147</v>
      </c>
      <c r="D48" s="138" t="s">
        <v>148</v>
      </c>
      <c r="E48" s="119">
        <v>12.5</v>
      </c>
      <c r="F48" s="119">
        <v>13</v>
      </c>
      <c r="G48" s="119">
        <v>10</v>
      </c>
      <c r="H48" s="119">
        <v>12.5</v>
      </c>
      <c r="I48" s="119">
        <v>4</v>
      </c>
      <c r="J48" s="120">
        <v>12</v>
      </c>
      <c r="K48" s="119">
        <v>13</v>
      </c>
      <c r="L48" s="121">
        <v>77</v>
      </c>
      <c r="M48" s="122">
        <v>89</v>
      </c>
      <c r="N48" s="133">
        <v>349700</v>
      </c>
      <c r="O48" s="124">
        <v>368400</v>
      </c>
      <c r="P48" s="125">
        <f t="shared" si="2"/>
        <v>18700</v>
      </c>
      <c r="Q48" s="56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3.5" thickBot="1"/>
    <row r="50" spans="13:17" ht="16.5" thickBot="1">
      <c r="M50" s="90" t="s">
        <v>178</v>
      </c>
      <c r="N50" s="48">
        <f>SUM(N5:N48)</f>
        <v>33780012.5</v>
      </c>
      <c r="O50" s="48">
        <f>SUM(O5:O48)</f>
        <v>35559510</v>
      </c>
      <c r="P50" s="49">
        <f>O50-N50</f>
        <v>1779497.5</v>
      </c>
      <c r="Q50" s="58">
        <f>P50/O50</f>
        <v>5.0042801489671822E-2</v>
      </c>
    </row>
    <row r="51" spans="13:17" ht="15.75">
      <c r="M51" s="46"/>
      <c r="N51" s="47"/>
      <c r="O51" s="47"/>
      <c r="P51" s="46"/>
      <c r="Q51" s="57"/>
    </row>
    <row r="58" spans="13:17">
      <c r="O58" s="42"/>
    </row>
  </sheetData>
  <sheetProtection sort="0" autoFilter="0"/>
  <autoFilter ref="A4:P48" xr:uid="{00000000-0009-0000-0000-000001000000}"/>
  <sortState xmlns:xlrd2="http://schemas.microsoft.com/office/spreadsheetml/2017/richdata2"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Lista_negocjacje</vt:lpstr>
      <vt:lpstr>Negocjajce_pkt rozstzygajace</vt:lpstr>
      <vt:lpstr>Lista_negocjacje!Obszar_wydruku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Niewęgłowska</dc:creator>
  <cp:lastModifiedBy>Ewa Sujka</cp:lastModifiedBy>
  <cp:lastPrinted>2024-07-02T10:45:04Z</cp:lastPrinted>
  <dcterms:created xsi:type="dcterms:W3CDTF">2020-06-01T07:33:34Z</dcterms:created>
  <dcterms:modified xsi:type="dcterms:W3CDTF">2024-07-02T10:45:06Z</dcterms:modified>
</cp:coreProperties>
</file>