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paryz\Desktop\5.031 Jola\"/>
    </mc:Choice>
  </mc:AlternateContent>
  <xr:revisionPtr revIDLastSave="140" documentId="13_ncr:1_{8EAE956E-B4FF-465A-8E35-388360AF6718}" xr6:coauthVersionLast="47" xr6:coauthVersionMax="47" xr10:uidLastSave="{E4080E3A-01A4-4AF8-885D-8315C032F8D6}"/>
  <bookViews>
    <workbookView xWindow="-120" yWindow="-120" windowWidth="29040" windowHeight="17520" tabRatio="589" xr2:uid="{00000000-000D-0000-FFFF-FFFF00000000}"/>
  </bookViews>
  <sheets>
    <sheet name="Zał.nr 2   5.7 1 RMR" sheetId="4" r:id="rId1"/>
    <sheet name="Rewitalizacja" sheetId="3" state="hidden" r:id="rId2"/>
  </sheets>
  <definedNames>
    <definedName name="_xlnm._FilterDatabase" localSheetId="0" hidden="1">'Zał.nr 2   5.7 1 RMR'!$A$3:$N$26</definedName>
    <definedName name="kurs" localSheetId="0">'Zał.nr 2   5.7 1 RMR'!#REF!</definedName>
    <definedName name="kurs">#REF!</definedName>
    <definedName name="_xlnm.Print_Area" localSheetId="0">'Zał.nr 2   5.7 1 RMR'!$A$1:$N$26</definedName>
    <definedName name="projkekty">#REF!</definedName>
    <definedName name="rewitalizacja">Rewitalizacja!$A$1:$A$17</definedName>
    <definedName name="_xlnm.Print_Titles" localSheetId="0">'Zał.nr 2   5.7 1 RMR'!$3:$3</definedName>
    <definedName name="zak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4" l="1"/>
  <c r="L5" i="4"/>
  <c r="F10" i="4"/>
  <c r="G10" i="4"/>
  <c r="H10" i="4"/>
  <c r="I10" i="4"/>
  <c r="L7" i="4"/>
  <c r="L8" i="4"/>
  <c r="L9" i="4"/>
  <c r="F22" i="4"/>
  <c r="G22" i="4"/>
  <c r="H22" i="4"/>
  <c r="I22" i="4"/>
  <c r="J15" i="4"/>
  <c r="I15" i="4"/>
  <c r="H15" i="4"/>
  <c r="G15" i="4"/>
  <c r="F15" i="4"/>
  <c r="J10" i="4"/>
  <c r="J22" i="4" l="1"/>
</calcChain>
</file>

<file path=xl/sharedStrings.xml><?xml version="1.0" encoding="utf-8"?>
<sst xmlns="http://schemas.openxmlformats.org/spreadsheetml/2006/main" count="206" uniqueCount="83">
  <si>
    <t>Wyniki oceny projektów, złożonych w ramach naboru konkurencyjnego nr FEMA.05.07-IP.01-039/24, Priorytet V „Fundusze Europejskie dla wyższej jakości życia na Mazowszu” dla Działania 5.7 „Kultura i turystyka”, Typ projektów: „Turystyczne szlaki tematyczne i produkty turystyczne (odwołujące się do walorów historycznych, kulturowych, przyrodniczych i kulinarnych” Funduszy Europejskich dla Mazowsza 2021-2027- Region Mazowiecki Regionalny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</si>
  <si>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</si>
  <si>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</si>
  <si>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</si>
  <si>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</si>
  <si>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</si>
  <si>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</si>
  <si>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</si>
  <si>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</si>
  <si>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</si>
  <si>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</si>
  <si>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</si>
  <si>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</si>
  <si>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</si>
  <si>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</si>
  <si>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</si>
  <si>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</si>
  <si>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</si>
  <si>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</si>
  <si>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</si>
  <si>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</si>
  <si>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</si>
  <si>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</si>
  <si>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</si>
  <si>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</si>
  <si>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</si>
  <si>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</si>
  <si>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</si>
  <si>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15</t>
  </si>
  <si>
    <t>16</t>
  </si>
  <si>
    <t>Mazowiecka Jednostka Wdrażania Programów Unijnych</t>
  </si>
  <si>
    <t>FEMA.05.07-IP.01-05JE/24</t>
  </si>
  <si>
    <t>Miasto Przasnysz</t>
  </si>
  <si>
    <t xml:space="preserve">
Rozbudowa istniejących szlaków turystycznych na terenie Miasta Przasnysz poprzez wprowadzenie do oferty turystycznej ścieżki „Tropem Przaśnika wzdłuż rzeki Węgierki”.</t>
  </si>
  <si>
    <t>165</t>
  </si>
  <si>
    <t>FEMA.05.07-IP.01-05GN/24</t>
  </si>
  <si>
    <t>Gmina Chorzele, ul. Stanisława Komosińskiego 1, 06-330 Chorzele</t>
  </si>
  <si>
    <t>Wzbogacenie oferty turystycznej Gminy Chorzele przez cyfryzację i modernizację wytyczonych szlaków turystycznych na terenie gminy</t>
  </si>
  <si>
    <t>FEMA.05.07-IP.01-05KP/24</t>
  </si>
  <si>
    <t xml:space="preserve">
Lokalna Organizacja Turystyczna Północnego Mazowsza</t>
  </si>
  <si>
    <t xml:space="preserve">
Budowa i promocja produktu turystycznego pn. „Podróże w czasie kolejką wąskotorową”</t>
  </si>
  <si>
    <t xml:space="preserve">
FEMA.05.07-IP.01-053N/24</t>
  </si>
  <si>
    <t xml:space="preserve">
Powiat Ostrołęcki</t>
  </si>
  <si>
    <t xml:space="preserve">
Poprawa oferty turystycznej Powiatu Ostrołęckiego poprzez modernizację i rozbudowę ścieżki rowerowej „Jezioro Krusko”</t>
  </si>
  <si>
    <t>FEMA.05.07-IP.01-04YL/24</t>
  </si>
  <si>
    <t>Europejskie Centrum Artystyczne im. Fryderyka Chopina w Sannikach</t>
  </si>
  <si>
    <t xml:space="preserve">
„Poprawa oferty turystycznej i kulturalnej bazującej na walorach Mazowsza istniejących szlaków turystycznych - Szlaku Chopinowskiego i Szlaku Książąt Mazowieckich”</t>
  </si>
  <si>
    <t>Brak danych</t>
  </si>
  <si>
    <t>SUMA:</t>
  </si>
  <si>
    <t>Próg wyczerpania alokacji***</t>
  </si>
  <si>
    <t>nie dotyczy</t>
  </si>
  <si>
    <t>Projekty, które nie spełniły kryteriów wyboru projektów lub nie uzyskały wymaganej liczby punktów</t>
  </si>
  <si>
    <t>FEMA.05.07-IP.01-05K8/24</t>
  </si>
  <si>
    <t>Gmina Klwów</t>
  </si>
  <si>
    <t>Poprawa oferty regionalnej i podregionalnej Zielonego Szlaku poprzez modernizację infrastruktury turystycznej</t>
  </si>
  <si>
    <t>Negatywna ocena merytoryczna ogólna</t>
  </si>
  <si>
    <t xml:space="preserve">
FEMA.05.07-IP.01-05FV/24</t>
  </si>
  <si>
    <t>Lokalna Grupa Działania "Północne Mazowsze"</t>
  </si>
  <si>
    <t>Manufaktura Kultury w chojnowskim dworze - rozwój turystyki na Północnym Mazowszu.</t>
  </si>
  <si>
    <t>Negatywna ocena formalna</t>
  </si>
  <si>
    <t>FEMA.05.07-IP.01-05E4/24</t>
  </si>
  <si>
    <t>Gmina Załuski</t>
  </si>
  <si>
    <t xml:space="preserve">
Poprawa oferty turystycznej w gminie Załuski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</si>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</sst>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2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8" fillId="0" borderId="0"/>
  </cellStyleXfs>
  <cellXfs count="62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/>
    <xf numFmtId="0" fontId="20" fillId="33" borderId="10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10" fontId="19" fillId="0" borderId="0" xfId="0" applyNumberFormat="1" applyFont="1"/>
    <xf numFmtId="49" fontId="19" fillId="0" borderId="10" xfId="0" applyNumberFormat="1" applyFont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0" fontId="0" fillId="34" borderId="0" xfId="0" applyFill="1"/>
    <xf numFmtId="49" fontId="22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10" fontId="22" fillId="0" borderId="0" xfId="1" applyNumberFormat="1" applyFont="1" applyFill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9" fontId="19" fillId="33" borderId="17" xfId="0" applyNumberFormat="1" applyFont="1" applyFill="1" applyBorder="1" applyAlignment="1">
      <alignment horizontal="center" vertical="center"/>
    </xf>
    <xf numFmtId="49" fontId="19" fillId="33" borderId="18" xfId="0" applyNumberFormat="1" applyFont="1" applyFill="1" applyBorder="1" applyAlignment="1">
      <alignment horizontal="center" vertical="center"/>
    </xf>
    <xf numFmtId="49" fontId="19" fillId="33" borderId="15" xfId="0" applyNumberFormat="1" applyFont="1" applyFill="1" applyBorder="1" applyAlignment="1">
      <alignment horizontal="center" vertical="center"/>
    </xf>
    <xf numFmtId="49" fontId="19" fillId="35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0" fontId="19" fillId="35" borderId="0" xfId="0" applyFont="1" applyFill="1"/>
    <xf numFmtId="44" fontId="19" fillId="0" borderId="0" xfId="0" applyNumberFormat="1" applyFont="1"/>
    <xf numFmtId="165" fontId="19" fillId="0" borderId="10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2" fontId="22" fillId="0" borderId="10" xfId="0" applyNumberFormat="1" applyFont="1" applyBorder="1" applyAlignment="1">
      <alignment horizontal="center" vertical="center" wrapText="1"/>
    </xf>
    <xf numFmtId="10" fontId="22" fillId="0" borderId="10" xfId="1" applyNumberFormat="1" applyFont="1" applyFill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  <xf numFmtId="49" fontId="19" fillId="33" borderId="17" xfId="0" applyNumberFormat="1" applyFont="1" applyFill="1" applyBorder="1" applyAlignment="1">
      <alignment horizontal="center" vertical="center" wrapText="1"/>
    </xf>
    <xf numFmtId="49" fontId="19" fillId="33" borderId="18" xfId="0" applyNumberFormat="1" applyFont="1" applyFill="1" applyBorder="1" applyAlignment="1">
      <alignment horizontal="center" vertical="center" wrapText="1"/>
    </xf>
    <xf numFmtId="49" fontId="19" fillId="33" borderId="0" xfId="0" applyNumberFormat="1" applyFont="1" applyFill="1" applyAlignment="1">
      <alignment horizontal="center" vertical="center" wrapText="1"/>
    </xf>
    <xf numFmtId="49" fontId="19" fillId="33" borderId="10" xfId="0" applyNumberFormat="1" applyFont="1" applyFill="1" applyBorder="1" applyAlignment="1">
      <alignment horizontal="center" vertical="center" wrapText="1"/>
    </xf>
    <xf numFmtId="49" fontId="19" fillId="33" borderId="15" xfId="0" applyNumberFormat="1" applyFont="1" applyFill="1" applyBorder="1" applyAlignment="1">
      <alignment horizontal="center" vertical="center" wrapText="1"/>
    </xf>
    <xf numFmtId="8" fontId="0" fillId="0" borderId="10" xfId="0" applyNumberFormat="1" applyBorder="1" applyAlignment="1">
      <alignment horizontal="center" vertical="center" wrapText="1"/>
    </xf>
    <xf numFmtId="7" fontId="19" fillId="0" borderId="16" xfId="0" applyNumberFormat="1" applyFont="1" applyBorder="1" applyAlignment="1">
      <alignment horizontal="center" vertical="center" wrapText="1"/>
    </xf>
    <xf numFmtId="2" fontId="22" fillId="0" borderId="16" xfId="0" applyNumberFormat="1" applyFont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 wrapText="1"/>
    </xf>
    <xf numFmtId="0" fontId="0" fillId="35" borderId="19" xfId="0" applyFill="1" applyBorder="1" applyAlignment="1">
      <alignment horizontal="center" vertical="center" wrapText="1"/>
    </xf>
    <xf numFmtId="49" fontId="19" fillId="35" borderId="12" xfId="0" applyNumberFormat="1" applyFont="1" applyFill="1" applyBorder="1" applyAlignment="1">
      <alignment horizontal="center" vertical="center" wrapText="1"/>
    </xf>
    <xf numFmtId="49" fontId="19" fillId="0" borderId="16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8" fontId="0" fillId="0" borderId="16" xfId="0" applyNumberFormat="1" applyBorder="1" applyAlignment="1">
      <alignment horizontal="center" vertical="center" wrapText="1"/>
    </xf>
    <xf numFmtId="8" fontId="0" fillId="35" borderId="10" xfId="0" applyNumberFormat="1" applyFill="1" applyBorder="1" applyAlignment="1">
      <alignment horizontal="center" vertical="center" wrapText="1"/>
    </xf>
    <xf numFmtId="8" fontId="0" fillId="0" borderId="19" xfId="0" applyNumberFormat="1" applyBorder="1" applyAlignment="1">
      <alignment horizontal="center" vertical="center" wrapText="1"/>
    </xf>
    <xf numFmtId="4" fontId="0" fillId="0" borderId="19" xfId="0" applyNumberFormat="1" applyBorder="1" applyAlignment="1">
      <alignment horizontal="center" vertical="center" wrapText="1"/>
    </xf>
    <xf numFmtId="7" fontId="19" fillId="0" borderId="19" xfId="0" applyNumberFormat="1" applyFont="1" applyBorder="1" applyAlignment="1">
      <alignment horizontal="center" vertical="center" wrapText="1"/>
    </xf>
    <xf numFmtId="2" fontId="22" fillId="0" borderId="19" xfId="0" applyNumberFormat="1" applyFont="1" applyBorder="1" applyAlignment="1">
      <alignment horizontal="center" vertical="center" wrapText="1"/>
    </xf>
    <xf numFmtId="8" fontId="0" fillId="0" borderId="12" xfId="0" applyNumberFormat="1" applyBorder="1" applyAlignment="1">
      <alignment horizontal="center" vertical="center" wrapText="1"/>
    </xf>
    <xf numFmtId="10" fontId="22" fillId="0" borderId="14" xfId="1" applyNumberFormat="1" applyFont="1" applyFill="1" applyBorder="1" applyAlignment="1">
      <alignment horizontal="center" vertical="center" wrapText="1"/>
    </xf>
    <xf numFmtId="8" fontId="0" fillId="0" borderId="15" xfId="0" applyNumberFormat="1" applyBorder="1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</cellXfs>
  <cellStyles count="46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"/>
  <sheetViews>
    <sheetView showGridLines="0" tabSelected="1" view="pageBreakPreview" topLeftCell="A4" zoomScale="55" zoomScaleNormal="66" zoomScaleSheetLayoutView="55" workbookViewId="0">
      <selection sqref="A1:XFD1"/>
    </sheetView>
  </sheetViews>
  <sheetFormatPr defaultColWidth="8.75" defaultRowHeight="0" customHeight="1" zeroHeight="1"/>
  <cols>
    <col min="1" max="1" width="7.125" style="3" customWidth="1"/>
    <col min="2" max="2" width="23" style="3" customWidth="1"/>
    <col min="3" max="3" width="26.875" style="4" customWidth="1"/>
    <col min="4" max="5" width="56.25" style="4" customWidth="1"/>
    <col min="6" max="6" width="19.5" style="4" customWidth="1"/>
    <col min="7" max="7" width="22.875" style="4" customWidth="1"/>
    <col min="8" max="8" width="17.625" style="4" customWidth="1"/>
    <col min="9" max="9" width="19.125" style="4" customWidth="1"/>
    <col min="10" max="10" width="16.75" style="4" customWidth="1"/>
    <col min="11" max="11" width="16" style="4" customWidth="1"/>
    <col min="12" max="12" width="17.75" style="2" customWidth="1"/>
    <col min="13" max="13" width="16.25" style="2" customWidth="1"/>
    <col min="14" max="14" width="17.75" style="2" customWidth="1"/>
    <col min="15" max="15" width="25.75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7" ht="96" customHeight="1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  <c r="O1" s="1"/>
    </row>
    <row r="2" spans="1:17" ht="36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1"/>
    </row>
    <row r="3" spans="1:17" ht="89.25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7" t="s">
        <v>13</v>
      </c>
      <c r="M3" s="7" t="s">
        <v>14</v>
      </c>
      <c r="N3" s="6" t="s">
        <v>15</v>
      </c>
      <c r="O3" s="1"/>
    </row>
    <row r="4" spans="1:17" ht="21.75" customHeight="1">
      <c r="A4" s="18" t="s">
        <v>16</v>
      </c>
      <c r="B4" s="19" t="s">
        <v>17</v>
      </c>
      <c r="C4" s="19" t="s">
        <v>18</v>
      </c>
      <c r="D4" s="19" t="s">
        <v>19</v>
      </c>
      <c r="E4" s="19" t="s">
        <v>20</v>
      </c>
      <c r="F4" s="19" t="s">
        <v>21</v>
      </c>
      <c r="G4" s="19" t="s">
        <v>22</v>
      </c>
      <c r="H4" s="19" t="s">
        <v>23</v>
      </c>
      <c r="I4" s="19" t="s">
        <v>24</v>
      </c>
      <c r="J4" s="19" t="s">
        <v>25</v>
      </c>
      <c r="K4" s="19" t="s">
        <v>26</v>
      </c>
      <c r="L4" s="20" t="s">
        <v>27</v>
      </c>
      <c r="M4" s="19" t="s">
        <v>28</v>
      </c>
      <c r="N4" s="20" t="s">
        <v>29</v>
      </c>
    </row>
    <row r="5" spans="1:17" ht="54" customHeight="1">
      <c r="A5" s="9" t="s">
        <v>16</v>
      </c>
      <c r="B5" s="22" t="s">
        <v>30</v>
      </c>
      <c r="C5" s="27" t="s">
        <v>31</v>
      </c>
      <c r="D5" s="27" t="s">
        <v>32</v>
      </c>
      <c r="E5" s="27" t="s">
        <v>33</v>
      </c>
      <c r="F5" s="38">
        <v>5882341.9199999999</v>
      </c>
      <c r="G5" s="38">
        <v>5882341.9199999999</v>
      </c>
      <c r="H5" s="38">
        <v>4999990.33</v>
      </c>
      <c r="I5" s="54">
        <v>4999990.33</v>
      </c>
      <c r="J5" s="38">
        <v>0</v>
      </c>
      <c r="K5" s="55">
        <v>29</v>
      </c>
      <c r="L5" s="41">
        <f>K5/30</f>
        <v>0.96666666666666667</v>
      </c>
      <c r="M5" s="22" t="s">
        <v>34</v>
      </c>
      <c r="N5" s="22"/>
      <c r="O5" s="8"/>
      <c r="Q5" s="5"/>
    </row>
    <row r="6" spans="1:17" ht="54" customHeight="1">
      <c r="A6" s="9" t="s">
        <v>17</v>
      </c>
      <c r="B6" s="22" t="s">
        <v>30</v>
      </c>
      <c r="C6" s="27" t="s">
        <v>35</v>
      </c>
      <c r="D6" s="27" t="s">
        <v>36</v>
      </c>
      <c r="E6" s="27" t="s">
        <v>37</v>
      </c>
      <c r="F6" s="38">
        <v>356208.96</v>
      </c>
      <c r="G6" s="38">
        <v>356208.96</v>
      </c>
      <c r="H6" s="38">
        <v>302777.59999999998</v>
      </c>
      <c r="I6" s="54">
        <v>302777.59999999998</v>
      </c>
      <c r="J6" s="38">
        <v>0</v>
      </c>
      <c r="K6" s="55">
        <v>26</v>
      </c>
      <c r="L6" s="41">
        <f>K6/30</f>
        <v>0.8666666666666667</v>
      </c>
      <c r="M6" s="22" t="s">
        <v>34</v>
      </c>
      <c r="N6" s="22"/>
      <c r="O6" s="8"/>
      <c r="Q6" s="5"/>
    </row>
    <row r="7" spans="1:17" ht="54" customHeight="1">
      <c r="A7" s="9" t="s">
        <v>18</v>
      </c>
      <c r="B7" s="22" t="s">
        <v>30</v>
      </c>
      <c r="C7" s="22" t="s">
        <v>38</v>
      </c>
      <c r="D7" s="22" t="s">
        <v>39</v>
      </c>
      <c r="E7" s="27" t="s">
        <v>40</v>
      </c>
      <c r="F7" s="38">
        <v>5648123.0999999996</v>
      </c>
      <c r="G7" s="38">
        <v>5586623.0999999996</v>
      </c>
      <c r="H7" s="52">
        <v>4748629.63</v>
      </c>
      <c r="I7" s="48">
        <v>4748629.63</v>
      </c>
      <c r="J7" s="38">
        <v>0</v>
      </c>
      <c r="K7" s="49">
        <v>25</v>
      </c>
      <c r="L7" s="41">
        <f t="shared" ref="L6:L9" si="0">K7/30</f>
        <v>0.83333333333333337</v>
      </c>
      <c r="M7" s="22" t="s">
        <v>34</v>
      </c>
      <c r="N7" s="22"/>
      <c r="O7" s="8"/>
      <c r="Q7" s="5"/>
    </row>
    <row r="8" spans="1:17" ht="54" customHeight="1">
      <c r="A8" s="9" t="s">
        <v>19</v>
      </c>
      <c r="B8" s="22" t="s">
        <v>30</v>
      </c>
      <c r="C8" s="22" t="s">
        <v>41</v>
      </c>
      <c r="D8" s="22" t="s">
        <v>42</v>
      </c>
      <c r="E8" s="27" t="s">
        <v>43</v>
      </c>
      <c r="F8" s="38">
        <v>2958528.21</v>
      </c>
      <c r="G8" s="38">
        <v>2630610.21</v>
      </c>
      <c r="H8" s="52">
        <v>2236018.67</v>
      </c>
      <c r="I8" s="48">
        <v>2236018.67</v>
      </c>
      <c r="J8" s="38">
        <v>0</v>
      </c>
      <c r="K8" s="49">
        <v>23</v>
      </c>
      <c r="L8" s="41">
        <f t="shared" si="0"/>
        <v>0.76666666666666672</v>
      </c>
      <c r="M8" s="22" t="s">
        <v>34</v>
      </c>
      <c r="N8" s="22"/>
      <c r="O8" s="8"/>
      <c r="Q8" s="5"/>
    </row>
    <row r="9" spans="1:17" ht="54" customHeight="1">
      <c r="A9" s="9" t="s">
        <v>20</v>
      </c>
      <c r="B9" s="22" t="s">
        <v>30</v>
      </c>
      <c r="C9" s="22" t="s">
        <v>44</v>
      </c>
      <c r="D9" s="22" t="s">
        <v>45</v>
      </c>
      <c r="E9" s="27" t="s">
        <v>46</v>
      </c>
      <c r="F9" s="38">
        <v>3905231.81</v>
      </c>
      <c r="G9" s="38">
        <v>3288627.79</v>
      </c>
      <c r="H9" s="52">
        <v>1279634.3600000001</v>
      </c>
      <c r="I9" s="48">
        <v>1279634.3600000001</v>
      </c>
      <c r="J9" s="38">
        <v>0</v>
      </c>
      <c r="K9" s="49">
        <v>23</v>
      </c>
      <c r="L9" s="41">
        <f t="shared" si="0"/>
        <v>0.76666666666666672</v>
      </c>
      <c r="M9" s="22" t="s">
        <v>34</v>
      </c>
      <c r="N9" s="22"/>
      <c r="O9" s="8"/>
      <c r="Q9" s="5"/>
    </row>
    <row r="10" spans="1:17" ht="44.25" customHeight="1">
      <c r="A10" s="28" t="s">
        <v>47</v>
      </c>
      <c r="B10" s="28" t="s">
        <v>47</v>
      </c>
      <c r="C10" s="28" t="s">
        <v>47</v>
      </c>
      <c r="D10" s="28" t="s">
        <v>47</v>
      </c>
      <c r="E10" s="29" t="s">
        <v>48</v>
      </c>
      <c r="F10" s="38">
        <f>SUM(F5:F9)</f>
        <v>18750434</v>
      </c>
      <c r="G10" s="38">
        <f>SUM(G5:G9)</f>
        <v>17744411.98</v>
      </c>
      <c r="H10" s="52">
        <f>SUM(H5:H9)</f>
        <v>13567050.589999998</v>
      </c>
      <c r="I10" s="48">
        <f>SUM(I5:I9)</f>
        <v>13567050.589999998</v>
      </c>
      <c r="J10" s="50">
        <f>SUM(J5:J5)</f>
        <v>0</v>
      </c>
      <c r="K10" s="51" t="s">
        <v>47</v>
      </c>
      <c r="L10" s="53" t="s">
        <v>47</v>
      </c>
      <c r="M10" s="32" t="s">
        <v>47</v>
      </c>
      <c r="N10" s="31" t="s">
        <v>47</v>
      </c>
      <c r="O10" s="25"/>
      <c r="Q10" s="5"/>
    </row>
    <row r="11" spans="1:17" ht="42" customHeight="1">
      <c r="A11" s="60" t="s">
        <v>49</v>
      </c>
      <c r="B11" s="60"/>
      <c r="C11" s="60"/>
      <c r="D11" s="60"/>
      <c r="E11" s="60"/>
      <c r="F11" s="60"/>
      <c r="G11" s="60"/>
      <c r="H11" s="60"/>
      <c r="I11" s="61"/>
      <c r="J11" s="61"/>
      <c r="K11" s="61"/>
      <c r="L11" s="60"/>
      <c r="M11" s="60"/>
      <c r="N11" s="60"/>
      <c r="O11" s="8"/>
      <c r="Q11" s="5"/>
    </row>
    <row r="12" spans="1:17" ht="75">
      <c r="A12" s="6" t="s">
        <v>2</v>
      </c>
      <c r="B12" s="6" t="s">
        <v>3</v>
      </c>
      <c r="C12" s="6" t="s">
        <v>4</v>
      </c>
      <c r="D12" s="6" t="s">
        <v>5</v>
      </c>
      <c r="E12" s="6" t="s">
        <v>6</v>
      </c>
      <c r="F12" s="6" t="s">
        <v>7</v>
      </c>
      <c r="G12" s="6" t="s">
        <v>8</v>
      </c>
      <c r="H12" s="6" t="s">
        <v>9</v>
      </c>
      <c r="I12" s="6" t="s">
        <v>10</v>
      </c>
      <c r="J12" s="6" t="s">
        <v>11</v>
      </c>
      <c r="K12" s="6" t="s">
        <v>12</v>
      </c>
      <c r="L12" s="7" t="s">
        <v>13</v>
      </c>
      <c r="M12" s="7" t="s">
        <v>14</v>
      </c>
      <c r="N12" s="6" t="s">
        <v>15</v>
      </c>
      <c r="O12" s="25"/>
      <c r="Q12" s="5"/>
    </row>
    <row r="13" spans="1:17" ht="17.25" customHeight="1">
      <c r="A13" s="33" t="s">
        <v>16</v>
      </c>
      <c r="B13" s="35" t="s">
        <v>17</v>
      </c>
      <c r="C13" s="36" t="s">
        <v>18</v>
      </c>
      <c r="D13" s="34" t="s">
        <v>19</v>
      </c>
      <c r="E13" s="35" t="s">
        <v>20</v>
      </c>
      <c r="F13" s="36" t="s">
        <v>21</v>
      </c>
      <c r="G13" s="36" t="s">
        <v>22</v>
      </c>
      <c r="H13" s="36" t="s">
        <v>23</v>
      </c>
      <c r="I13" s="34" t="s">
        <v>24</v>
      </c>
      <c r="J13" s="34" t="s">
        <v>25</v>
      </c>
      <c r="K13" s="34" t="s">
        <v>26</v>
      </c>
      <c r="L13" s="37" t="s">
        <v>27</v>
      </c>
      <c r="M13" s="34" t="s">
        <v>28</v>
      </c>
      <c r="N13" s="37" t="s">
        <v>29</v>
      </c>
      <c r="O13" s="8"/>
      <c r="Q13" s="5"/>
    </row>
    <row r="14" spans="1:17" ht="54" customHeight="1">
      <c r="A14" s="9" t="s">
        <v>16</v>
      </c>
      <c r="B14" s="22" t="s">
        <v>30</v>
      </c>
      <c r="C14" s="22" t="s">
        <v>50</v>
      </c>
      <c r="D14" s="22" t="s">
        <v>50</v>
      </c>
      <c r="E14" s="22" t="s">
        <v>50</v>
      </c>
      <c r="F14" s="22" t="s">
        <v>50</v>
      </c>
      <c r="G14" s="22" t="s">
        <v>50</v>
      </c>
      <c r="H14" s="22" t="s">
        <v>50</v>
      </c>
      <c r="I14" s="22" t="s">
        <v>50</v>
      </c>
      <c r="J14" s="22" t="s">
        <v>50</v>
      </c>
      <c r="K14" s="22" t="s">
        <v>50</v>
      </c>
      <c r="L14" s="22" t="s">
        <v>50</v>
      </c>
      <c r="M14" s="22" t="s">
        <v>50</v>
      </c>
      <c r="N14" s="22" t="s">
        <v>50</v>
      </c>
      <c r="O14" s="8"/>
      <c r="Q14" s="5"/>
    </row>
    <row r="15" spans="1:17" ht="44.25" customHeight="1">
      <c r="A15" s="28" t="s">
        <v>47</v>
      </c>
      <c r="B15" s="28" t="s">
        <v>47</v>
      </c>
      <c r="C15" s="28" t="s">
        <v>47</v>
      </c>
      <c r="D15" s="28" t="s">
        <v>47</v>
      </c>
      <c r="E15" s="29" t="s">
        <v>48</v>
      </c>
      <c r="F15" s="38">
        <f>SUM(F14:F14)</f>
        <v>0</v>
      </c>
      <c r="G15" s="38">
        <f>SUM(G14:G14)</f>
        <v>0</v>
      </c>
      <c r="H15" s="38">
        <f>SUM(H14:H14)</f>
        <v>0</v>
      </c>
      <c r="I15" s="38">
        <f>SUM(I14:I14)</f>
        <v>0</v>
      </c>
      <c r="J15" s="39">
        <f>SUM(J14:J14)</f>
        <v>0</v>
      </c>
      <c r="K15" s="40" t="s">
        <v>47</v>
      </c>
      <c r="L15" s="31" t="s">
        <v>47</v>
      </c>
      <c r="M15" s="32" t="s">
        <v>47</v>
      </c>
      <c r="N15" s="31" t="s">
        <v>47</v>
      </c>
      <c r="O15" s="25"/>
      <c r="Q15" s="5"/>
    </row>
    <row r="16" spans="1:17" ht="46.5" customHeight="1">
      <c r="A16" s="60" t="s">
        <v>51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Q16" s="5"/>
    </row>
    <row r="17" spans="1:31" ht="89.25" customHeight="1">
      <c r="A17" s="6" t="s">
        <v>2</v>
      </c>
      <c r="B17" s="6" t="s">
        <v>3</v>
      </c>
      <c r="C17" s="6" t="s">
        <v>4</v>
      </c>
      <c r="D17" s="6" t="s">
        <v>5</v>
      </c>
      <c r="E17" s="6" t="s">
        <v>6</v>
      </c>
      <c r="F17" s="6" t="s">
        <v>7</v>
      </c>
      <c r="G17" s="6" t="s">
        <v>8</v>
      </c>
      <c r="H17" s="6" t="s">
        <v>9</v>
      </c>
      <c r="I17" s="6" t="s">
        <v>10</v>
      </c>
      <c r="J17" s="6" t="s">
        <v>11</v>
      </c>
      <c r="K17" s="6" t="s">
        <v>12</v>
      </c>
      <c r="L17" s="7" t="s">
        <v>13</v>
      </c>
      <c r="M17" s="7" t="s">
        <v>14</v>
      </c>
      <c r="N17" s="6" t="s">
        <v>15</v>
      </c>
      <c r="O17" s="1"/>
    </row>
    <row r="18" spans="1:31" ht="21.75" customHeight="1">
      <c r="A18" s="33" t="s">
        <v>16</v>
      </c>
      <c r="B18" s="34" t="s">
        <v>17</v>
      </c>
      <c r="C18" s="34" t="s">
        <v>18</v>
      </c>
      <c r="D18" s="34" t="s">
        <v>19</v>
      </c>
      <c r="E18" s="34" t="s">
        <v>20</v>
      </c>
      <c r="F18" s="34" t="s">
        <v>21</v>
      </c>
      <c r="G18" s="34" t="s">
        <v>22</v>
      </c>
      <c r="H18" s="34" t="s">
        <v>23</v>
      </c>
      <c r="I18" s="34" t="s">
        <v>24</v>
      </c>
      <c r="J18" s="34" t="s">
        <v>25</v>
      </c>
      <c r="K18" s="34" t="s">
        <v>26</v>
      </c>
      <c r="L18" s="37" t="s">
        <v>27</v>
      </c>
      <c r="M18" s="34" t="s">
        <v>28</v>
      </c>
      <c r="N18" s="37" t="s">
        <v>29</v>
      </c>
    </row>
    <row r="19" spans="1:31" s="24" customFormat="1" ht="68.45" customHeight="1">
      <c r="A19" s="43" t="s">
        <v>17</v>
      </c>
      <c r="B19" s="42" t="s">
        <v>30</v>
      </c>
      <c r="C19" s="42" t="s">
        <v>52</v>
      </c>
      <c r="D19" s="42" t="s">
        <v>53</v>
      </c>
      <c r="E19" s="42" t="s">
        <v>54</v>
      </c>
      <c r="F19" s="47">
        <v>4785582</v>
      </c>
      <c r="G19" s="47">
        <v>4785582</v>
      </c>
      <c r="H19" s="47">
        <v>4067744.7</v>
      </c>
      <c r="I19" s="47">
        <v>4067744.7</v>
      </c>
      <c r="J19" s="47">
        <v>0</v>
      </c>
      <c r="K19" s="47" t="s">
        <v>50</v>
      </c>
      <c r="L19" s="47" t="s">
        <v>50</v>
      </c>
      <c r="M19" s="23" t="s">
        <v>34</v>
      </c>
      <c r="N19" s="47" t="s">
        <v>55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42">
      <c r="A20" s="9" t="s">
        <v>18</v>
      </c>
      <c r="B20" s="44" t="s">
        <v>30</v>
      </c>
      <c r="C20" s="45" t="s">
        <v>56</v>
      </c>
      <c r="D20" s="45" t="s">
        <v>57</v>
      </c>
      <c r="E20" s="45" t="s">
        <v>58</v>
      </c>
      <c r="F20" s="46">
        <v>1901349.24</v>
      </c>
      <c r="G20" s="46">
        <v>1901349.24</v>
      </c>
      <c r="H20" s="46">
        <v>1618970.64</v>
      </c>
      <c r="I20" s="46">
        <v>1618970.64</v>
      </c>
      <c r="J20" s="38">
        <v>0</v>
      </c>
      <c r="K20" s="45" t="s">
        <v>50</v>
      </c>
      <c r="L20" s="45" t="s">
        <v>50</v>
      </c>
      <c r="M20" s="22" t="s">
        <v>34</v>
      </c>
      <c r="N20" s="38" t="s">
        <v>59</v>
      </c>
    </row>
    <row r="21" spans="1:31" s="24" customFormat="1" ht="42">
      <c r="A21" s="21" t="s">
        <v>19</v>
      </c>
      <c r="B21" s="21" t="s">
        <v>30</v>
      </c>
      <c r="C21" s="23" t="s">
        <v>60</v>
      </c>
      <c r="D21" s="23" t="s">
        <v>61</v>
      </c>
      <c r="E21" s="23" t="s">
        <v>62</v>
      </c>
      <c r="F21" s="47">
        <v>4281693</v>
      </c>
      <c r="G21" s="47">
        <v>4281693</v>
      </c>
      <c r="H21" s="47">
        <v>3639439.05</v>
      </c>
      <c r="I21" s="47">
        <v>3639439.05</v>
      </c>
      <c r="J21" s="47">
        <v>0</v>
      </c>
      <c r="K21" s="23" t="s">
        <v>50</v>
      </c>
      <c r="L21" s="23" t="s">
        <v>50</v>
      </c>
      <c r="M21" s="23" t="s">
        <v>34</v>
      </c>
      <c r="N21" s="47" t="s">
        <v>59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46.5" customHeight="1">
      <c r="A22" s="28" t="s">
        <v>47</v>
      </c>
      <c r="B22" s="28" t="s">
        <v>47</v>
      </c>
      <c r="C22" s="28" t="s">
        <v>47</v>
      </c>
      <c r="D22" s="28" t="s">
        <v>47</v>
      </c>
      <c r="E22" s="29" t="s">
        <v>48</v>
      </c>
      <c r="F22" s="38">
        <f>SUM(F19:F21)</f>
        <v>10968624.24</v>
      </c>
      <c r="G22" s="38">
        <f>SUM(G19:G21)</f>
        <v>10968624.24</v>
      </c>
      <c r="H22" s="38">
        <f>SUM(H19:H21)</f>
        <v>9326154.3900000006</v>
      </c>
      <c r="I22" s="38">
        <f>SUM(I19:I21)</f>
        <v>9326154.3900000006</v>
      </c>
      <c r="J22" s="26">
        <f>SUM(J19:J21)</f>
        <v>0</v>
      </c>
      <c r="K22" s="30" t="s">
        <v>47</v>
      </c>
      <c r="L22" s="31" t="s">
        <v>47</v>
      </c>
      <c r="M22" s="28" t="s">
        <v>47</v>
      </c>
      <c r="N22" s="31" t="s">
        <v>47</v>
      </c>
    </row>
    <row r="23" spans="1:31" ht="46.5" customHeight="1">
      <c r="A23" s="13"/>
      <c r="B23" s="13"/>
      <c r="C23" s="13"/>
      <c r="D23" s="13"/>
      <c r="E23" s="13"/>
      <c r="F23" s="14"/>
      <c r="G23" s="14"/>
      <c r="H23" s="14"/>
      <c r="I23" s="14"/>
      <c r="J23" s="14"/>
      <c r="K23" s="15"/>
      <c r="L23" s="16"/>
      <c r="M23" s="17"/>
      <c r="N23" s="16"/>
    </row>
    <row r="24" spans="1:31" ht="32.25" customHeight="1">
      <c r="A24" s="10" t="s">
        <v>63</v>
      </c>
      <c r="B24" s="11"/>
      <c r="C24" s="11"/>
      <c r="D24" s="11"/>
      <c r="E24" s="11"/>
    </row>
    <row r="25" spans="1:31" ht="32.25" customHeight="1">
      <c r="A25" s="10" t="s">
        <v>64</v>
      </c>
      <c r="B25" s="11"/>
      <c r="C25" s="11"/>
      <c r="D25" s="11"/>
      <c r="E25" s="11"/>
      <c r="F25" s="2"/>
      <c r="G25" s="2"/>
      <c r="H25" s="2"/>
      <c r="I25" s="2"/>
      <c r="J25" s="2"/>
      <c r="K25" s="2"/>
    </row>
    <row r="26" spans="1:31" ht="32.25" customHeight="1">
      <c r="A26" s="10" t="s">
        <v>65</v>
      </c>
      <c r="B26" s="11"/>
      <c r="C26" s="11"/>
      <c r="D26" s="11"/>
      <c r="E26" s="11"/>
    </row>
    <row r="27" spans="1:31" ht="53.25" hidden="1" customHeight="1"/>
    <row r="28" spans="1:31" ht="67.5" hidden="1" customHeight="1"/>
    <row r="29" spans="1:31" ht="47.25" hidden="1" customHeight="1"/>
    <row r="30" spans="1:31" ht="51" hidden="1" customHeight="1"/>
    <row r="31" spans="1:31" ht="45.75" hidden="1" customHeight="1"/>
    <row r="32" spans="1:31" ht="47.25" hidden="1" customHeight="1"/>
    <row r="33" ht="0" hidden="1" customHeight="1"/>
  </sheetData>
  <autoFilter ref="A3:N26" xr:uid="{00000000-0009-0000-0000-000000000000}"/>
  <mergeCells count="4">
    <mergeCell ref="A1:N1"/>
    <mergeCell ref="A2:N2"/>
    <mergeCell ref="A16:N16"/>
    <mergeCell ref="A11:N11"/>
  </mergeCells>
  <phoneticPr fontId="27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35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12" t="s">
        <v>66</v>
      </c>
    </row>
    <row r="2" spans="1:1">
      <c r="A2" s="12" t="s">
        <v>67</v>
      </c>
    </row>
    <row r="3" spans="1:1">
      <c r="A3" s="12" t="s">
        <v>68</v>
      </c>
    </row>
    <row r="4" spans="1:1">
      <c r="A4" s="12" t="s">
        <v>69</v>
      </c>
    </row>
    <row r="5" spans="1:1">
      <c r="A5" s="12" t="s">
        <v>70</v>
      </c>
    </row>
    <row r="6" spans="1:1">
      <c r="A6" s="12" t="s">
        <v>71</v>
      </c>
    </row>
    <row r="7" spans="1:1">
      <c r="A7" s="12" t="s">
        <v>72</v>
      </c>
    </row>
    <row r="8" spans="1:1">
      <c r="A8" s="12" t="s">
        <v>73</v>
      </c>
    </row>
    <row r="9" spans="1:1">
      <c r="A9" s="12" t="s">
        <v>74</v>
      </c>
    </row>
    <row r="10" spans="1:1">
      <c r="A10" s="12" t="s">
        <v>75</v>
      </c>
    </row>
    <row r="11" spans="1:1">
      <c r="A11" s="12" t="s">
        <v>76</v>
      </c>
    </row>
    <row r="12" spans="1:1">
      <c r="A12" s="12" t="s">
        <v>77</v>
      </c>
    </row>
    <row r="13" spans="1:1">
      <c r="A13" s="12" t="s">
        <v>78</v>
      </c>
    </row>
    <row r="14" spans="1:1">
      <c r="A14" s="12" t="s">
        <v>79</v>
      </c>
    </row>
    <row r="15" spans="1:1">
      <c r="A15" s="12" t="s">
        <v>80</v>
      </c>
    </row>
    <row r="16" spans="1:1">
      <c r="A16" s="12" t="s">
        <v>81</v>
      </c>
    </row>
    <row r="17" spans="1:1">
      <c r="A17" t="s">
        <v>82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6DC89F-BBB8-4E58-894B-8B9665773F04}"/>
</file>

<file path=customXml/itemProps2.xml><?xml version="1.0" encoding="utf-8"?>
<ds:datastoreItem xmlns:ds="http://schemas.openxmlformats.org/officeDocument/2006/customXml" ds:itemID="{24C10D01-33D9-4AD1-9527-3B39F9B6A285}"/>
</file>

<file path=customXml/itemProps3.xml><?xml version="1.0" encoding="utf-8"?>
<ds:datastoreItem xmlns:ds="http://schemas.openxmlformats.org/officeDocument/2006/customXml" ds:itemID="{BC3143AE-FF8D-4BA3-9934-B319C890DC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Nasiłowska Jolanta</cp:lastModifiedBy>
  <cp:revision/>
  <dcterms:created xsi:type="dcterms:W3CDTF">2016-04-12T10:40:23Z</dcterms:created>
  <dcterms:modified xsi:type="dcterms:W3CDTF">2024-12-16T09:34:35Z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