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.dziakowska\Desktop\5.2_26\"/>
    </mc:Choice>
  </mc:AlternateContent>
  <xr:revisionPtr revIDLastSave="0" documentId="13_ncr:1_{478F3288-BEBE-4C13-851F-BE9161D19F6D}" xr6:coauthVersionLast="47" xr6:coauthVersionMax="47" xr10:uidLastSave="{00000000-0000-0000-0000-000000000000}"/>
  <bookViews>
    <workbookView xWindow="1755" yWindow="2130" windowWidth="29100" windowHeight="16110" tabRatio="589" xr2:uid="{00000000-000D-0000-FFFF-FFFF00000000}"/>
  </bookViews>
  <sheets>
    <sheet name="Zał. 5.2 026 RWS" sheetId="4" r:id="rId1"/>
    <sheet name="Rewitalizacja" sheetId="3" state="hidden" r:id="rId2"/>
  </sheets>
  <definedNames>
    <definedName name="_xlnm._FilterDatabase" localSheetId="0" hidden="1">'Zał. 5.2 026 RWS'!$A$4:$N$30</definedName>
    <definedName name="kurs" localSheetId="0">'Zał. 5.2 026 RWS'!#REF!</definedName>
    <definedName name="kurs">#REF!</definedName>
    <definedName name="_xlnm.Print_Area" localSheetId="0">'Zał. 5.2 026 RWS'!$A$1:$N$30</definedName>
    <definedName name="projkekty">#REF!</definedName>
    <definedName name="rewitalizacja">Rewitalizacja!$A$1:$A$17</definedName>
    <definedName name="_xlnm.Print_Titles" localSheetId="0">'Zał. 5.2 026 RWS'!$4:$4</definedName>
    <definedName name="zakre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4" l="1"/>
  <c r="F26" i="4"/>
  <c r="G26" i="4"/>
  <c r="I26" i="4"/>
  <c r="H23" i="4"/>
  <c r="H24" i="4"/>
  <c r="H25" i="4"/>
  <c r="H22" i="4"/>
  <c r="H26" i="4" l="1"/>
  <c r="H7" i="4"/>
  <c r="H8" i="4"/>
  <c r="H9" i="4"/>
  <c r="H10" i="4"/>
  <c r="H11" i="4"/>
  <c r="H12" i="4"/>
  <c r="H6" i="4"/>
  <c r="I13" i="4"/>
  <c r="G13" i="4"/>
  <c r="J13" i="4"/>
  <c r="F13" i="4"/>
  <c r="J18" i="4"/>
  <c r="I18" i="4"/>
  <c r="H18" i="4"/>
  <c r="G18" i="4"/>
  <c r="F18" i="4"/>
  <c r="H13" i="4" l="1"/>
</calcChain>
</file>

<file path=xl/sharedStrings.xml><?xml version="1.0" encoding="utf-8"?>
<sst xmlns="http://schemas.openxmlformats.org/spreadsheetml/2006/main" count="199" uniqueCount="91">
  <si>
    <t>Projekty skierowane do dofinansowania w sposób konkurencyjny w ramach Funduszy Europejskich dla Mazowsza 2021-2027</t>
  </si>
  <si>
    <t>Lp.</t>
  </si>
  <si>
    <t>Instytucja Organizująca Nabór/ Instytucja prowadząca nabór</t>
  </si>
  <si>
    <t>Numer FEMA</t>
  </si>
  <si>
    <t>Nazwa wnioskodawcy</t>
  </si>
  <si>
    <t>Tytuł projektu</t>
  </si>
  <si>
    <t>Wartość projektu ogółem</t>
  </si>
  <si>
    <t>Wydatki kwalifikowane</t>
  </si>
  <si>
    <t>Wnioskowane dofinansowanie ogółem (UE+BP)</t>
  </si>
  <si>
    <t>Wnioskowane dofinansowanie (UE)</t>
  </si>
  <si>
    <t xml:space="preserve">Wnioskowane dofinansowanie (BP) </t>
  </si>
  <si>
    <t xml:space="preserve">Wynik oceny projektu </t>
  </si>
  <si>
    <t>Procent maksymalnej liczby punktów możliwych do uzyskania *</t>
  </si>
  <si>
    <t>Kategoria interwencji</t>
  </si>
  <si>
    <t>Komentarz**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</si>
  <si>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</si>
  <si>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</si>
  <si>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</si>
  <si>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</si>
  <si>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</si>
  <si>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</si>
  <si>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</si>
  <si>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</si>
  <si>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</si>
  <si>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</si>
  <si>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</si>
  <si>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</si>
  <si>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15</t>
  </si>
  <si>
    <t>16</t>
  </si>
  <si>
    <t>Mazowiecka Jednostka Wdrażania Programów Unijnych</t>
  </si>
  <si>
    <t>Brak danych</t>
  </si>
  <si>
    <t>SUMA:</t>
  </si>
  <si>
    <t>Próg wyczerpania alokacji***</t>
  </si>
  <si>
    <t>Projekty, które nie spełniły kryteriów wyboru projektów lub nie uzyskały wymaganej liczby punktów</t>
  </si>
  <si>
    <t xml:space="preserve">* nie dotyczy EFS </t>
  </si>
  <si>
    <t>** uzupełnić jedynie w przypadku wniosków po procedurze odwoławczej oraz w przypadku braku możliwości podpisania umowy o dofinansowanie</t>
  </si>
  <si>
    <t>*** poniżej progu punktowego zamieszczane są projekty, które uzyskały wymagane minumum punktowe, jednak ze względu na ustaloną kwotę alokacji nie mogą zostać skierowane do dofinansowania</t>
  </si>
  <si>
    <t>RPMA.04.03.01-14-c828/19</t>
  </si>
  <si>
    <t>RPMA.04.03.01-14-c887/19</t>
  </si>
  <si>
    <t>RPMA.04.03.01-14-c891/19</t>
  </si>
  <si>
    <t>RPMA.04.03.01-14-d127/19</t>
  </si>
  <si>
    <t>RPMA.04.03.01-14-d138/19</t>
  </si>
  <si>
    <t>RPMA.04.03.01-14-d142/19</t>
  </si>
  <si>
    <t>RPMA.04.03.01-14-d147/19</t>
  </si>
  <si>
    <t>RPMA.04.03.01-14-d150/19</t>
  </si>
  <si>
    <t>RPMA.04.03.01-14-d156/19</t>
  </si>
  <si>
    <t>RPMA.04.03.01-14-d159/19</t>
  </si>
  <si>
    <t>RPMA.04.03.01-14-d194/19</t>
  </si>
  <si>
    <t>RPMA.04.03.01-14-d196/19</t>
  </si>
  <si>
    <t>RPMA.04.03.01-14-d201/19</t>
  </si>
  <si>
    <t>RPMA.04.03.01-14-d282/19</t>
  </si>
  <si>
    <t>RPMA.04.03.01-14-d304/19</t>
  </si>
  <si>
    <t>RPMA.04.03.01-14-d311/19</t>
  </si>
  <si>
    <t>RPMA.04.03.01-14-d312/19</t>
  </si>
  <si>
    <t>Nie dotyczy</t>
  </si>
  <si>
    <t>Wyniki oceny projektów, złożonych w ramach naboru konkurencyjnego nr FEMA.05.02-IP.01-026/24, Priorytet V „Fundusze Europejskie dla wyższej jakości życia na Mazowszu” dla Działania 5.2 „Dostępność szkół dla osób ze specjalnymi potrzebami w ZIT”, Typ projektów: „Dostosowanie szkół ogólnodostępnych do potrzeb osób ze specjalnymi potrzebami edukacyjnymi (z wyłączeniem edukacji przedszkolnej)”  Funduszy Europejskich dla Mazowsza 2021-2027- Region Warszawski Stołeczny</t>
  </si>
  <si>
    <t>FEMA.05.02-IP.01-03XG/24</t>
  </si>
  <si>
    <t>Gmina Klembów</t>
  </si>
  <si>
    <t>Rozbudowa Szkoły Podstawowej w Starym Kraszewie o salę gimnastyczną z zapleczem dydaktycznym.</t>
  </si>
  <si>
    <t>FEMA.05.02-IP.01-04WD/24</t>
  </si>
  <si>
    <t>Miasto stołeczne Warszawa</t>
  </si>
  <si>
    <t>Dostosowanie wybranych szkół ogólnodostępnych do potrzeb osób ze specjalnymi potrzebami edukacyjnymi na terenie m.st Warszawy</t>
  </si>
  <si>
    <t>FEMA.05.02-IP.01-057X/24</t>
  </si>
  <si>
    <t>Gmina Mińsk Mazowiecki</t>
  </si>
  <si>
    <t>Zwiększamy Dostępność -  Rozbudowa, Przebudowa Szkoły w Brzózem zgodnie z modelem Dostępnej Szkoły</t>
  </si>
  <si>
    <t>FEMA.05.02-IP.01-054W/24</t>
  </si>
  <si>
    <t>Gmina Żabia Wola</t>
  </si>
  <si>
    <t>Dostosowanie szkoły podstawowej w Skułach do potrzeb osób ze specjalnymi potrzebami edukacyjnymi.</t>
  </si>
  <si>
    <t>FEMA.05.02-IP.01-04RW/24</t>
  </si>
  <si>
    <t>Gmina Nadarzyn</t>
  </si>
  <si>
    <t>Dostosowanie Szkoły Podstawowej w Woli Krakowiańskiej dla osób ze specjalnymi potrzebami</t>
  </si>
  <si>
    <t>FEMA.05.02-IP.01-03WV/24</t>
  </si>
  <si>
    <t>Gmina Michałowice</t>
  </si>
  <si>
    <t>Adaptacja akustyczna pomieszczeń w Szkole Podstawowej im. Mikołaja Kopernika w Nowej Wsi</t>
  </si>
  <si>
    <t>FEMA.05.02-IP.01-04Z6/24</t>
  </si>
  <si>
    <t>Gmina Miejska Legionowo</t>
  </si>
  <si>
    <t>Dostosowanie legionowskich szkół ogólnodostępnych do potrzeb osób ze specjalnymi potrzebami edukacyjnymi</t>
  </si>
  <si>
    <t>FEMA.05.02-IP.01-03RI/24</t>
  </si>
  <si>
    <t>Centrum Oświaty, Szkolnictwa i Kultury Sp. z o.o.</t>
  </si>
  <si>
    <t>Dostosowanie szkół ogólnodostępnych w gminie Grodzisk Mazowiecki do potrzeb uczniów ze specjalnymi potrzebami edukacyjnymi</t>
  </si>
  <si>
    <t>FEMA.05.02-IP.01-04WU/24</t>
  </si>
  <si>
    <t>Fundacja Posłaniec jako organ prowadzący dla szkoły podstawowej</t>
  </si>
  <si>
    <t>Budowa sali gimnastycznej z zapleczem socjalnym przy Społecznej Szkole Podstawowej nr 96 im. Świętej Rodziny</t>
  </si>
  <si>
    <t>FEMA.05.02-IP.01-0588/24</t>
  </si>
  <si>
    <t>Gmina Raszyn</t>
  </si>
  <si>
    <t>Adaptacja infrastruktury dydaktycznej oraz zakup wyposażenia przeznaczonego dla osób ze specjalnymi potrzebami edukacyjnymi w Szkole Podstawowej w Ładach oraz Szkole Podstawowej w Raszynie</t>
  </si>
  <si>
    <t>Negatywna ocena merytoryczna ogólna</t>
  </si>
  <si>
    <t>FEMA.05.02-IP.01-049Y/24</t>
  </si>
  <si>
    <t>FUNDACJA KOOCHAM</t>
  </si>
  <si>
    <t>Przebudowa/rozbudowa/nadbudowa/adaptacja istniejącej infrastruktury dydaktycznej budynku na terenie działki nr 32/1 w miejscowości Izabelin w gminie Nieporęt przeznaczonej dla uczniów ze specjalnymi potrzebami edukacyjnymi (SPE) uczestniczących w edukacji ogólnej w szkole terapeutycznej "Ooniwerek" prowadzonej przez fundację „KOOCHAM”</t>
  </si>
  <si>
    <t>Projekt wycofany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</si>
</sst>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#,##0.00\ &quot;zł&quot;;\-#,##0.00\ &quot;zł&quot;"/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  <numFmt numFmtId="165" formatCode="#,##0.00\ &quot;zł&quot;"/>
  </numFmts>
  <fonts count="29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1"/>
      <color theme="0"/>
      <name val="Arial"/>
      <family val="2"/>
      <charset val="238"/>
    </font>
    <font>
      <b/>
      <sz val="18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8"/>
      <name val="Czcionka tekstu podstawowego"/>
      <family val="2"/>
      <charset val="238"/>
    </font>
    <font>
      <sz val="11"/>
      <color theme="1"/>
      <name val="Calibri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/>
      <bottom/>
      <diagonal/>
    </border>
  </borders>
  <cellStyleXfs count="46">
    <xf numFmtId="0" fontId="0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11">
      <alignment horizontal="center" vertical="center" wrapText="1"/>
    </xf>
    <xf numFmtId="0" fontId="1" fillId="0" borderId="0"/>
    <xf numFmtId="0" fontId="28" fillId="0" borderId="0"/>
  </cellStyleXfs>
  <cellXfs count="49">
    <xf numFmtId="0" fontId="0" fillId="0" borderId="0" xfId="0"/>
    <xf numFmtId="0" fontId="19" fillId="0" borderId="0" xfId="0" applyFont="1" applyAlignment="1">
      <alignment vertical="center" wrapText="1"/>
    </xf>
    <xf numFmtId="0" fontId="19" fillId="0" borderId="0" xfId="0" applyFont="1"/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164" fontId="19" fillId="0" borderId="0" xfId="0" applyNumberFormat="1" applyFont="1"/>
    <xf numFmtId="0" fontId="20" fillId="33" borderId="10" xfId="0" applyFont="1" applyFill="1" applyBorder="1" applyAlignment="1">
      <alignment horizontal="center" vertical="center" wrapText="1"/>
    </xf>
    <xf numFmtId="0" fontId="20" fillId="33" borderId="12" xfId="0" applyFont="1" applyFill="1" applyBorder="1" applyAlignment="1">
      <alignment horizontal="center" vertical="center" wrapText="1"/>
    </xf>
    <xf numFmtId="10" fontId="19" fillId="0" borderId="0" xfId="0" applyNumberFormat="1" applyFont="1"/>
    <xf numFmtId="49" fontId="19" fillId="0" borderId="10" xfId="0" applyNumberFormat="1" applyFont="1" applyBorder="1" applyAlignment="1">
      <alignment horizontal="center" vertical="center" wrapText="1"/>
    </xf>
    <xf numFmtId="0" fontId="24" fillId="0" borderId="0" xfId="0" applyFont="1"/>
    <xf numFmtId="0" fontId="25" fillId="0" borderId="0" xfId="0" applyFont="1"/>
    <xf numFmtId="0" fontId="0" fillId="34" borderId="0" xfId="0" applyFill="1"/>
    <xf numFmtId="49" fontId="22" fillId="0" borderId="0" xfId="0" applyNumberFormat="1" applyFont="1" applyAlignment="1">
      <alignment horizontal="center" vertical="center"/>
    </xf>
    <xf numFmtId="44" fontId="19" fillId="0" borderId="0" xfId="0" applyNumberFormat="1" applyFont="1" applyAlignment="1">
      <alignment vertical="center"/>
    </xf>
    <xf numFmtId="2" fontId="22" fillId="0" borderId="0" xfId="0" applyNumberFormat="1" applyFont="1" applyAlignment="1">
      <alignment horizontal="center" vertical="center"/>
    </xf>
    <xf numFmtId="10" fontId="22" fillId="0" borderId="0" xfId="1" applyNumberFormat="1" applyFont="1" applyFill="1" applyBorder="1" applyAlignment="1">
      <alignment horizontal="center" vertical="center"/>
    </xf>
    <xf numFmtId="1" fontId="22" fillId="0" borderId="0" xfId="0" applyNumberFormat="1" applyFont="1" applyAlignment="1">
      <alignment horizontal="center" vertical="center"/>
    </xf>
    <xf numFmtId="49" fontId="19" fillId="33" borderId="18" xfId="0" applyNumberFormat="1" applyFont="1" applyFill="1" applyBorder="1" applyAlignment="1">
      <alignment horizontal="center" vertical="center"/>
    </xf>
    <xf numFmtId="49" fontId="19" fillId="33" borderId="19" xfId="0" applyNumberFormat="1" applyFont="1" applyFill="1" applyBorder="1" applyAlignment="1">
      <alignment horizontal="center" vertical="center"/>
    </xf>
    <xf numFmtId="49" fontId="19" fillId="33" borderId="16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44" fontId="19" fillId="0" borderId="0" xfId="0" applyNumberFormat="1" applyFont="1"/>
    <xf numFmtId="49" fontId="22" fillId="0" borderId="10" xfId="0" applyNumberFormat="1" applyFont="1" applyBorder="1" applyAlignment="1">
      <alignment horizontal="center" vertical="center" wrapText="1"/>
    </xf>
    <xf numFmtId="49" fontId="26" fillId="0" borderId="10" xfId="0" applyNumberFormat="1" applyFont="1" applyBorder="1" applyAlignment="1">
      <alignment horizontal="center" vertical="center" wrapText="1"/>
    </xf>
    <xf numFmtId="2" fontId="22" fillId="0" borderId="10" xfId="0" applyNumberFormat="1" applyFont="1" applyBorder="1" applyAlignment="1">
      <alignment horizontal="center" vertical="center" wrapText="1"/>
    </xf>
    <xf numFmtId="10" fontId="22" fillId="0" borderId="10" xfId="1" applyNumberFormat="1" applyFont="1" applyFill="1" applyBorder="1" applyAlignment="1">
      <alignment horizontal="center" vertical="center" wrapText="1"/>
    </xf>
    <xf numFmtId="1" fontId="22" fillId="0" borderId="10" xfId="0" applyNumberFormat="1" applyFont="1" applyBorder="1" applyAlignment="1">
      <alignment horizontal="center" vertical="center" wrapText="1"/>
    </xf>
    <xf numFmtId="49" fontId="19" fillId="33" borderId="18" xfId="0" applyNumberFormat="1" applyFont="1" applyFill="1" applyBorder="1" applyAlignment="1">
      <alignment horizontal="center" vertical="center" wrapText="1"/>
    </xf>
    <xf numFmtId="49" fontId="19" fillId="33" borderId="19" xfId="0" applyNumberFormat="1" applyFont="1" applyFill="1" applyBorder="1" applyAlignment="1">
      <alignment horizontal="center" vertical="center" wrapText="1"/>
    </xf>
    <xf numFmtId="49" fontId="19" fillId="33" borderId="0" xfId="0" applyNumberFormat="1" applyFont="1" applyFill="1" applyAlignment="1">
      <alignment horizontal="center" vertical="center" wrapText="1"/>
    </xf>
    <xf numFmtId="49" fontId="19" fillId="33" borderId="10" xfId="0" applyNumberFormat="1" applyFont="1" applyFill="1" applyBorder="1" applyAlignment="1">
      <alignment horizontal="center" vertical="center" wrapText="1"/>
    </xf>
    <xf numFmtId="49" fontId="19" fillId="33" borderId="16" xfId="0" applyNumberFormat="1" applyFont="1" applyFill="1" applyBorder="1" applyAlignment="1">
      <alignment horizontal="center" vertical="center" wrapText="1"/>
    </xf>
    <xf numFmtId="8" fontId="0" fillId="0" borderId="10" xfId="0" applyNumberFormat="1" applyBorder="1" applyAlignment="1">
      <alignment horizontal="center" vertical="center" wrapText="1"/>
    </xf>
    <xf numFmtId="7" fontId="19" fillId="0" borderId="17" xfId="0" applyNumberFormat="1" applyFont="1" applyBorder="1" applyAlignment="1">
      <alignment horizontal="center" vertical="center" wrapText="1"/>
    </xf>
    <xf numFmtId="2" fontId="22" fillId="0" borderId="17" xfId="0" applyNumberFormat="1" applyFont="1" applyBorder="1" applyAlignment="1">
      <alignment horizontal="center" vertical="center" wrapText="1"/>
    </xf>
    <xf numFmtId="165" fontId="0" fillId="0" borderId="10" xfId="0" applyNumberFormat="1" applyBorder="1" applyAlignment="1">
      <alignment horizontal="center" vertical="center" wrapText="1"/>
    </xf>
    <xf numFmtId="165" fontId="19" fillId="0" borderId="17" xfId="0" applyNumberFormat="1" applyFont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 vertical="center" wrapText="1"/>
    </xf>
    <xf numFmtId="2" fontId="0" fillId="0" borderId="17" xfId="0" applyNumberFormat="1" applyBorder="1" applyAlignment="1">
      <alignment horizontal="center" vertical="center" wrapText="1"/>
    </xf>
    <xf numFmtId="10" fontId="0" fillId="0" borderId="10" xfId="0" applyNumberFormat="1" applyBorder="1" applyAlignment="1">
      <alignment horizontal="center" vertical="center" wrapText="1"/>
    </xf>
    <xf numFmtId="164" fontId="0" fillId="0" borderId="10" xfId="0" applyNumberFormat="1" applyBorder="1" applyAlignment="1">
      <alignment horizontal="center" vertical="center" wrapText="1"/>
    </xf>
    <xf numFmtId="10" fontId="0" fillId="0" borderId="10" xfId="0" applyNumberFormat="1" applyBorder="1" applyAlignment="1">
      <alignment horizontal="center" vertical="center"/>
    </xf>
    <xf numFmtId="0" fontId="19" fillId="0" borderId="13" xfId="0" applyFont="1" applyBorder="1" applyAlignment="1">
      <alignment horizontal="left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1" fillId="33" borderId="10" xfId="0" applyFont="1" applyFill="1" applyBorder="1" applyAlignment="1">
      <alignment horizontal="center" vertical="center"/>
    </xf>
    <xf numFmtId="0" fontId="21" fillId="33" borderId="10" xfId="0" applyFont="1" applyFill="1" applyBorder="1" applyAlignment="1">
      <alignment horizontal="center" vertical="center" wrapText="1"/>
    </xf>
  </cellXfs>
  <cellStyles count="46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0" builtinId="20" customBuiltin="1"/>
    <cellStyle name="Dane wyjściowe" xfId="11" builtinId="21" customBuiltin="1"/>
    <cellStyle name="Dobry" xfId="7" builtinId="26" customBuiltin="1"/>
    <cellStyle name="Komórka połączona" xfId="13" builtinId="24" customBuiltin="1"/>
    <cellStyle name="Komórka zaznaczona" xfId="14" builtinId="23" customBuiltin="1"/>
    <cellStyle name="Nagłówek 1" xfId="3" builtinId="16" customBuiltin="1"/>
    <cellStyle name="Nagłówek 2" xfId="4" builtinId="17" customBuiltin="1"/>
    <cellStyle name="Nagłówek 3" xfId="5" builtinId="18" customBuiltin="1"/>
    <cellStyle name="Nagłówek 4" xfId="6" builtinId="19" customBuiltin="1"/>
    <cellStyle name="Neutralny" xfId="9" builtinId="28" customBuiltin="1"/>
    <cellStyle name="Normalny" xfId="0" builtinId="0"/>
    <cellStyle name="Normalny 2" xfId="44" xr:uid="{B2BF6A92-B0B6-417F-9EC5-E6C740049F92}"/>
    <cellStyle name="Normalny 3" xfId="45" xr:uid="{FE29395D-92ED-4B9C-90D5-540381F323C5}"/>
    <cellStyle name="Obliczenia" xfId="12" builtinId="22" customBuiltin="1"/>
    <cellStyle name="Procentowy" xfId="1" builtinId="5"/>
    <cellStyle name="Styl 1" xfId="43" xr:uid="{00000000-0005-0000-0000-000025000000}"/>
    <cellStyle name="Suma" xfId="18" builtinId="25" customBuiltin="1"/>
    <cellStyle name="Tekst objaśnienia" xfId="17" builtinId="53" customBuiltin="1"/>
    <cellStyle name="Tekst ostrzeżenia" xfId="15" builtinId="11" customBuiltin="1"/>
    <cellStyle name="Tytuł" xfId="2" builtinId="15" customBuiltin="1"/>
    <cellStyle name="Uwaga" xfId="16" builtinId="10" customBuiltin="1"/>
    <cellStyle name="Zły" xfId="8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6"/>
  <sheetViews>
    <sheetView showGridLines="0" tabSelected="1" view="pageBreakPreview" zoomScale="66" zoomScaleNormal="66" zoomScaleSheetLayoutView="66" workbookViewId="0">
      <selection activeCell="A2" sqref="A2:N2"/>
    </sheetView>
  </sheetViews>
  <sheetFormatPr defaultColWidth="8.75" defaultRowHeight="0" customHeight="1" zeroHeight="1"/>
  <cols>
    <col min="1" max="1" width="7.125" style="3" customWidth="1"/>
    <col min="2" max="2" width="23" style="3" customWidth="1"/>
    <col min="3" max="3" width="26.875" style="4" customWidth="1"/>
    <col min="4" max="4" width="47.375" style="4" customWidth="1"/>
    <col min="5" max="5" width="56.25" style="4" customWidth="1"/>
    <col min="6" max="6" width="19.5" style="4" customWidth="1"/>
    <col min="7" max="7" width="22.875" style="4" customWidth="1"/>
    <col min="8" max="8" width="17.625" style="4" customWidth="1"/>
    <col min="9" max="9" width="19.125" style="4" customWidth="1"/>
    <col min="10" max="10" width="16.75" style="4" customWidth="1"/>
    <col min="11" max="11" width="16" style="4" customWidth="1"/>
    <col min="12" max="12" width="17.75" style="2" customWidth="1"/>
    <col min="13" max="13" width="16.25" style="2" customWidth="1"/>
    <col min="14" max="14" width="17.75" style="2" customWidth="1"/>
    <col min="15" max="15" width="25.75" style="2" customWidth="1"/>
    <col min="16" max="16" width="2.375" style="2" customWidth="1"/>
    <col min="17" max="17" width="19.25" style="2" customWidth="1"/>
    <col min="18" max="18" width="8.75" style="2"/>
    <col min="19" max="19" width="25.75" style="2" customWidth="1"/>
    <col min="20" max="20" width="8.75" style="2"/>
    <col min="21" max="21" width="9.375" style="2" bestFit="1" customWidth="1"/>
    <col min="22" max="23" width="9.125" style="2" bestFit="1" customWidth="1"/>
    <col min="24" max="16384" width="8.75" style="2"/>
  </cols>
  <sheetData>
    <row r="1" spans="1:17" ht="64.5" customHeight="1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1"/>
    </row>
    <row r="2" spans="1:17" ht="96" customHeight="1">
      <c r="A2" s="44" t="s">
        <v>55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6"/>
      <c r="O2" s="1"/>
    </row>
    <row r="3" spans="1:17" ht="36" customHeight="1">
      <c r="A3" s="47" t="s">
        <v>0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1"/>
    </row>
    <row r="4" spans="1:17" ht="102.75" customHeight="1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  <c r="I4" s="6" t="s">
        <v>9</v>
      </c>
      <c r="J4" s="6" t="s">
        <v>10</v>
      </c>
      <c r="K4" s="6" t="s">
        <v>11</v>
      </c>
      <c r="L4" s="7" t="s">
        <v>12</v>
      </c>
      <c r="M4" s="7" t="s">
        <v>13</v>
      </c>
      <c r="N4" s="6" t="s">
        <v>14</v>
      </c>
      <c r="O4" s="1"/>
    </row>
    <row r="5" spans="1:17" ht="21.75" customHeight="1">
      <c r="A5" s="18" t="s">
        <v>15</v>
      </c>
      <c r="B5" s="19" t="s">
        <v>16</v>
      </c>
      <c r="C5" s="19" t="s">
        <v>17</v>
      </c>
      <c r="D5" s="19" t="s">
        <v>18</v>
      </c>
      <c r="E5" s="19" t="s">
        <v>19</v>
      </c>
      <c r="F5" s="19" t="s">
        <v>20</v>
      </c>
      <c r="G5" s="19" t="s">
        <v>21</v>
      </c>
      <c r="H5" s="19" t="s">
        <v>22</v>
      </c>
      <c r="I5" s="19" t="s">
        <v>23</v>
      </c>
      <c r="J5" s="19" t="s">
        <v>24</v>
      </c>
      <c r="K5" s="19" t="s">
        <v>25</v>
      </c>
      <c r="L5" s="20" t="s">
        <v>26</v>
      </c>
      <c r="M5" s="19" t="s">
        <v>27</v>
      </c>
      <c r="N5" s="20" t="s">
        <v>28</v>
      </c>
    </row>
    <row r="6" spans="1:17" ht="54" customHeight="1">
      <c r="A6" s="21">
        <v>1</v>
      </c>
      <c r="B6" s="21" t="s">
        <v>29</v>
      </c>
      <c r="C6" s="21" t="s">
        <v>56</v>
      </c>
      <c r="D6" s="21" t="s">
        <v>57</v>
      </c>
      <c r="E6" s="21" t="s">
        <v>58</v>
      </c>
      <c r="F6" s="41">
        <v>7341163.1799999997</v>
      </c>
      <c r="G6" s="36">
        <v>7314103.1799999997</v>
      </c>
      <c r="H6" s="36">
        <f>I6+J6</f>
        <v>3657051.58</v>
      </c>
      <c r="I6" s="36">
        <v>3657051.58</v>
      </c>
      <c r="J6" s="36">
        <v>0</v>
      </c>
      <c r="K6" s="38">
        <v>45</v>
      </c>
      <c r="L6" s="42">
        <v>0.95740000000000003</v>
      </c>
      <c r="M6" s="21">
        <v>122</v>
      </c>
      <c r="N6" s="21"/>
      <c r="O6" s="8"/>
      <c r="Q6" s="5"/>
    </row>
    <row r="7" spans="1:17" ht="54" customHeight="1">
      <c r="A7" s="21">
        <v>2</v>
      </c>
      <c r="B7" s="21" t="s">
        <v>29</v>
      </c>
      <c r="C7" s="21" t="s">
        <v>59</v>
      </c>
      <c r="D7" s="21" t="s">
        <v>60</v>
      </c>
      <c r="E7" s="21" t="s">
        <v>61</v>
      </c>
      <c r="F7" s="41">
        <v>10196000.01</v>
      </c>
      <c r="G7" s="36">
        <v>9996000.0099999998</v>
      </c>
      <c r="H7" s="36">
        <f t="shared" ref="H7:H12" si="0">I7+J7</f>
        <v>4998000</v>
      </c>
      <c r="I7" s="36">
        <v>4998000</v>
      </c>
      <c r="J7" s="36">
        <v>0</v>
      </c>
      <c r="K7" s="39">
        <v>45</v>
      </c>
      <c r="L7" s="42">
        <v>0.95740000000000003</v>
      </c>
      <c r="M7" s="21">
        <v>122</v>
      </c>
      <c r="N7" s="21"/>
      <c r="O7" s="8"/>
      <c r="Q7" s="5"/>
    </row>
    <row r="8" spans="1:17" ht="54" customHeight="1">
      <c r="A8" s="21">
        <v>3</v>
      </c>
      <c r="B8" s="21" t="s">
        <v>29</v>
      </c>
      <c r="C8" s="21" t="s">
        <v>62</v>
      </c>
      <c r="D8" s="21" t="s">
        <v>63</v>
      </c>
      <c r="E8" s="21" t="s">
        <v>64</v>
      </c>
      <c r="F8" s="41">
        <v>4107708</v>
      </c>
      <c r="G8" s="36">
        <v>3738708</v>
      </c>
      <c r="H8" s="36">
        <f t="shared" si="0"/>
        <v>1869354</v>
      </c>
      <c r="I8" s="36">
        <v>1869354</v>
      </c>
      <c r="J8" s="36">
        <v>0</v>
      </c>
      <c r="K8" s="39">
        <v>39</v>
      </c>
      <c r="L8" s="42">
        <v>0.82979999999999998</v>
      </c>
      <c r="M8" s="21">
        <v>122</v>
      </c>
      <c r="N8" s="21"/>
      <c r="O8" s="8"/>
      <c r="Q8" s="5"/>
    </row>
    <row r="9" spans="1:17" ht="54" customHeight="1">
      <c r="A9" s="21">
        <v>4</v>
      </c>
      <c r="B9" s="21" t="s">
        <v>29</v>
      </c>
      <c r="C9" s="21" t="s">
        <v>65</v>
      </c>
      <c r="D9" s="21" t="s">
        <v>66</v>
      </c>
      <c r="E9" s="21" t="s">
        <v>67</v>
      </c>
      <c r="F9" s="41">
        <v>9585144</v>
      </c>
      <c r="G9" s="36">
        <v>9585144</v>
      </c>
      <c r="H9" s="36">
        <f t="shared" si="0"/>
        <v>4792572</v>
      </c>
      <c r="I9" s="36">
        <v>4792572</v>
      </c>
      <c r="J9" s="36">
        <v>0</v>
      </c>
      <c r="K9" s="39">
        <v>38.5</v>
      </c>
      <c r="L9" s="42">
        <v>0.81910000000000005</v>
      </c>
      <c r="M9" s="21">
        <v>122</v>
      </c>
      <c r="N9" s="21"/>
      <c r="O9" s="8"/>
      <c r="Q9" s="5"/>
    </row>
    <row r="10" spans="1:17" ht="54" customHeight="1">
      <c r="A10" s="21">
        <v>5</v>
      </c>
      <c r="B10" s="21" t="s">
        <v>29</v>
      </c>
      <c r="C10" s="21" t="s">
        <v>68</v>
      </c>
      <c r="D10" s="21" t="s">
        <v>69</v>
      </c>
      <c r="E10" s="21" t="s">
        <v>70</v>
      </c>
      <c r="F10" s="41">
        <v>16396408.43</v>
      </c>
      <c r="G10" s="36">
        <v>10000000.01</v>
      </c>
      <c r="H10" s="36">
        <f t="shared" si="0"/>
        <v>5000000</v>
      </c>
      <c r="I10" s="36">
        <v>5000000</v>
      </c>
      <c r="J10" s="36">
        <v>0</v>
      </c>
      <c r="K10" s="39">
        <v>30.5</v>
      </c>
      <c r="L10" s="42">
        <v>0.64890000000000003</v>
      </c>
      <c r="M10" s="21">
        <v>122</v>
      </c>
      <c r="N10" s="21"/>
      <c r="O10" s="8"/>
      <c r="Q10" s="5"/>
    </row>
    <row r="11" spans="1:17" ht="82.5" customHeight="1">
      <c r="A11" s="21">
        <v>6</v>
      </c>
      <c r="B11" s="21" t="s">
        <v>29</v>
      </c>
      <c r="C11" s="21" t="s">
        <v>71</v>
      </c>
      <c r="D11" s="21" t="s">
        <v>72</v>
      </c>
      <c r="E11" s="21" t="s">
        <v>73</v>
      </c>
      <c r="F11" s="41">
        <v>920444.44</v>
      </c>
      <c r="G11" s="36">
        <v>920444.44</v>
      </c>
      <c r="H11" s="36">
        <f t="shared" si="0"/>
        <v>460222.2</v>
      </c>
      <c r="I11" s="36">
        <v>460222.2</v>
      </c>
      <c r="J11" s="36">
        <v>0</v>
      </c>
      <c r="K11" s="39">
        <v>25</v>
      </c>
      <c r="L11" s="42">
        <v>0.53190000000000004</v>
      </c>
      <c r="M11" s="21">
        <v>122</v>
      </c>
      <c r="N11" s="21"/>
      <c r="O11" s="8"/>
      <c r="Q11" s="5"/>
    </row>
    <row r="12" spans="1:17" ht="54" customHeight="1">
      <c r="A12" s="21">
        <v>7</v>
      </c>
      <c r="B12" s="21" t="s">
        <v>29</v>
      </c>
      <c r="C12" s="21" t="s">
        <v>74</v>
      </c>
      <c r="D12" s="21" t="s">
        <v>75</v>
      </c>
      <c r="E12" s="21" t="s">
        <v>76</v>
      </c>
      <c r="F12" s="41">
        <v>2394722.17</v>
      </c>
      <c r="G12" s="36">
        <v>2205769.96</v>
      </c>
      <c r="H12" s="36">
        <f t="shared" si="0"/>
        <v>1102884.97</v>
      </c>
      <c r="I12" s="36">
        <v>1102884.97</v>
      </c>
      <c r="J12" s="36">
        <v>0</v>
      </c>
      <c r="K12" s="39">
        <v>24.5</v>
      </c>
      <c r="L12" s="42">
        <v>0.52129999999999999</v>
      </c>
      <c r="M12" s="21">
        <v>122</v>
      </c>
      <c r="N12" s="21"/>
      <c r="O12" s="8"/>
      <c r="Q12" s="5"/>
    </row>
    <row r="13" spans="1:17" ht="44.25" customHeight="1">
      <c r="A13" s="23" t="s">
        <v>30</v>
      </c>
      <c r="B13" s="23" t="s">
        <v>30</v>
      </c>
      <c r="C13" s="23" t="s">
        <v>30</v>
      </c>
      <c r="D13" s="23" t="s">
        <v>30</v>
      </c>
      <c r="E13" s="24" t="s">
        <v>31</v>
      </c>
      <c r="F13" s="41">
        <f>SUM(F6:F12)</f>
        <v>50941590.229999997</v>
      </c>
      <c r="G13" s="36">
        <f>SUM(G6:G12)</f>
        <v>43760169.599999994</v>
      </c>
      <c r="H13" s="36">
        <f>SUM(H6:H12)</f>
        <v>21880084.749999996</v>
      </c>
      <c r="I13" s="36">
        <f>SUM(I6:I12)</f>
        <v>21880084.749999996</v>
      </c>
      <c r="J13" s="37">
        <f>SUM(J6:J12)</f>
        <v>0</v>
      </c>
      <c r="K13" s="35" t="s">
        <v>30</v>
      </c>
      <c r="L13" s="26" t="s">
        <v>30</v>
      </c>
      <c r="M13" s="27" t="s">
        <v>30</v>
      </c>
      <c r="N13" s="26" t="s">
        <v>30</v>
      </c>
      <c r="O13" s="22"/>
      <c r="Q13" s="5"/>
    </row>
    <row r="14" spans="1:17" ht="42" customHeight="1">
      <c r="A14" s="48" t="s">
        <v>32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8"/>
      <c r="Q14" s="5"/>
    </row>
    <row r="15" spans="1:17" ht="95.25" customHeight="1">
      <c r="A15" s="6" t="s">
        <v>1</v>
      </c>
      <c r="B15" s="6" t="s">
        <v>2</v>
      </c>
      <c r="C15" s="6" t="s">
        <v>3</v>
      </c>
      <c r="D15" s="6" t="s">
        <v>4</v>
      </c>
      <c r="E15" s="6" t="s">
        <v>5</v>
      </c>
      <c r="F15" s="6" t="s">
        <v>6</v>
      </c>
      <c r="G15" s="6" t="s">
        <v>7</v>
      </c>
      <c r="H15" s="6" t="s">
        <v>8</v>
      </c>
      <c r="I15" s="6" t="s">
        <v>9</v>
      </c>
      <c r="J15" s="6" t="s">
        <v>10</v>
      </c>
      <c r="K15" s="6" t="s">
        <v>11</v>
      </c>
      <c r="L15" s="7" t="s">
        <v>12</v>
      </c>
      <c r="M15" s="7" t="s">
        <v>13</v>
      </c>
      <c r="N15" s="6" t="s">
        <v>14</v>
      </c>
      <c r="O15" s="22"/>
      <c r="Q15" s="5"/>
    </row>
    <row r="16" spans="1:17" ht="17.25" customHeight="1">
      <c r="A16" s="28" t="s">
        <v>15</v>
      </c>
      <c r="B16" s="30" t="s">
        <v>16</v>
      </c>
      <c r="C16" s="31" t="s">
        <v>17</v>
      </c>
      <c r="D16" s="29" t="s">
        <v>18</v>
      </c>
      <c r="E16" s="30" t="s">
        <v>19</v>
      </c>
      <c r="F16" s="31" t="s">
        <v>20</v>
      </c>
      <c r="G16" s="31" t="s">
        <v>21</v>
      </c>
      <c r="H16" s="31" t="s">
        <v>22</v>
      </c>
      <c r="I16" s="29" t="s">
        <v>23</v>
      </c>
      <c r="J16" s="29" t="s">
        <v>24</v>
      </c>
      <c r="K16" s="29" t="s">
        <v>25</v>
      </c>
      <c r="L16" s="32" t="s">
        <v>26</v>
      </c>
      <c r="M16" s="29" t="s">
        <v>27</v>
      </c>
      <c r="N16" s="32" t="s">
        <v>28</v>
      </c>
      <c r="O16" s="8"/>
      <c r="Q16" s="5"/>
    </row>
    <row r="17" spans="1:17" ht="54" customHeight="1">
      <c r="A17" s="21"/>
      <c r="B17" s="21" t="s">
        <v>29</v>
      </c>
      <c r="C17" s="21" t="s">
        <v>54</v>
      </c>
      <c r="D17" s="21" t="s">
        <v>54</v>
      </c>
      <c r="E17" s="21" t="s">
        <v>54</v>
      </c>
      <c r="F17" s="21" t="s">
        <v>54</v>
      </c>
      <c r="G17" s="21" t="s">
        <v>54</v>
      </c>
      <c r="H17" s="21" t="s">
        <v>54</v>
      </c>
      <c r="I17" s="21" t="s">
        <v>54</v>
      </c>
      <c r="J17" s="21" t="s">
        <v>54</v>
      </c>
      <c r="K17" s="21" t="s">
        <v>54</v>
      </c>
      <c r="L17" s="21" t="s">
        <v>54</v>
      </c>
      <c r="M17" s="21" t="s">
        <v>54</v>
      </c>
      <c r="N17" s="21"/>
      <c r="O17" s="8"/>
      <c r="Q17" s="5"/>
    </row>
    <row r="18" spans="1:17" ht="44.25" customHeight="1">
      <c r="A18" s="23" t="s">
        <v>30</v>
      </c>
      <c r="B18" s="23" t="s">
        <v>30</v>
      </c>
      <c r="C18" s="23" t="s">
        <v>30</v>
      </c>
      <c r="D18" s="23" t="s">
        <v>30</v>
      </c>
      <c r="E18" s="24" t="s">
        <v>31</v>
      </c>
      <c r="F18" s="33">
        <f>SUM(F17:F17)</f>
        <v>0</v>
      </c>
      <c r="G18" s="33">
        <f>SUM(G17:G17)</f>
        <v>0</v>
      </c>
      <c r="H18" s="33">
        <f>SUM(H17:H17)</f>
        <v>0</v>
      </c>
      <c r="I18" s="33">
        <f>SUM(I17:I17)</f>
        <v>0</v>
      </c>
      <c r="J18" s="34">
        <f>SUM(J17:J17)</f>
        <v>0</v>
      </c>
      <c r="K18" s="35" t="s">
        <v>30</v>
      </c>
      <c r="L18" s="26" t="s">
        <v>30</v>
      </c>
      <c r="M18" s="27" t="s">
        <v>30</v>
      </c>
      <c r="N18" s="26" t="s">
        <v>30</v>
      </c>
      <c r="O18" s="22"/>
      <c r="Q18" s="5"/>
    </row>
    <row r="19" spans="1:17" ht="46.5" customHeight="1">
      <c r="A19" s="48" t="s">
        <v>33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Q19" s="5"/>
    </row>
    <row r="20" spans="1:17" ht="89.25" customHeight="1">
      <c r="A20" s="6" t="s">
        <v>1</v>
      </c>
      <c r="B20" s="6" t="s">
        <v>2</v>
      </c>
      <c r="C20" s="6" t="s">
        <v>3</v>
      </c>
      <c r="D20" s="6" t="s">
        <v>4</v>
      </c>
      <c r="E20" s="6" t="s">
        <v>5</v>
      </c>
      <c r="F20" s="6" t="s">
        <v>6</v>
      </c>
      <c r="G20" s="6" t="s">
        <v>7</v>
      </c>
      <c r="H20" s="6" t="s">
        <v>8</v>
      </c>
      <c r="I20" s="6" t="s">
        <v>9</v>
      </c>
      <c r="J20" s="6" t="s">
        <v>10</v>
      </c>
      <c r="K20" s="6" t="s">
        <v>11</v>
      </c>
      <c r="L20" s="7" t="s">
        <v>12</v>
      </c>
      <c r="M20" s="7" t="s">
        <v>13</v>
      </c>
      <c r="N20" s="6" t="s">
        <v>14</v>
      </c>
      <c r="O20" s="1"/>
    </row>
    <row r="21" spans="1:17" ht="21.75" customHeight="1">
      <c r="A21" s="28" t="s">
        <v>15</v>
      </c>
      <c r="B21" s="29" t="s">
        <v>16</v>
      </c>
      <c r="C21" s="29" t="s">
        <v>17</v>
      </c>
      <c r="D21" s="29" t="s">
        <v>18</v>
      </c>
      <c r="E21" s="29" t="s">
        <v>19</v>
      </c>
      <c r="F21" s="29" t="s">
        <v>20</v>
      </c>
      <c r="G21" s="29" t="s">
        <v>21</v>
      </c>
      <c r="H21" s="29" t="s">
        <v>22</v>
      </c>
      <c r="I21" s="29" t="s">
        <v>23</v>
      </c>
      <c r="J21" s="29" t="s">
        <v>24</v>
      </c>
      <c r="K21" s="29" t="s">
        <v>25</v>
      </c>
      <c r="L21" s="32" t="s">
        <v>26</v>
      </c>
      <c r="M21" s="29" t="s">
        <v>27</v>
      </c>
      <c r="N21" s="32" t="s">
        <v>28</v>
      </c>
    </row>
    <row r="22" spans="1:17" ht="54.6" customHeight="1">
      <c r="A22" s="9" t="s">
        <v>15</v>
      </c>
      <c r="B22" s="9" t="s">
        <v>29</v>
      </c>
      <c r="C22" s="21" t="s">
        <v>77</v>
      </c>
      <c r="D22" s="21" t="s">
        <v>78</v>
      </c>
      <c r="E22" s="21" t="s">
        <v>79</v>
      </c>
      <c r="F22" s="36">
        <v>9993859.0700000003</v>
      </c>
      <c r="G22" s="36">
        <v>9686812.5099999998</v>
      </c>
      <c r="H22" s="36">
        <f>I22+J22</f>
        <v>4843406.25</v>
      </c>
      <c r="I22" s="36">
        <v>4843406.25</v>
      </c>
      <c r="J22" s="36">
        <v>0</v>
      </c>
      <c r="K22" s="38"/>
      <c r="L22" s="40"/>
      <c r="M22" s="21">
        <v>122</v>
      </c>
      <c r="N22" s="21" t="s">
        <v>86</v>
      </c>
    </row>
    <row r="23" spans="1:17" ht="54.6" customHeight="1">
      <c r="A23" s="9" t="s">
        <v>16</v>
      </c>
      <c r="B23" s="9" t="s">
        <v>29</v>
      </c>
      <c r="C23" s="21" t="s">
        <v>80</v>
      </c>
      <c r="D23" s="21" t="s">
        <v>81</v>
      </c>
      <c r="E23" s="21" t="s">
        <v>82</v>
      </c>
      <c r="F23" s="36">
        <v>7292331.8300000001</v>
      </c>
      <c r="G23" s="36">
        <v>7292331.8300000001</v>
      </c>
      <c r="H23" s="36">
        <f t="shared" ref="H23:H25" si="1">I23+J23</f>
        <v>3646165.91</v>
      </c>
      <c r="I23" s="36">
        <v>3646165.91</v>
      </c>
      <c r="J23" s="36">
        <v>0</v>
      </c>
      <c r="K23" s="38"/>
      <c r="L23" s="40"/>
      <c r="M23" s="21">
        <v>122</v>
      </c>
      <c r="N23" s="21" t="s">
        <v>86</v>
      </c>
    </row>
    <row r="24" spans="1:17" ht="75.75" customHeight="1">
      <c r="A24" s="9" t="s">
        <v>17</v>
      </c>
      <c r="B24" s="9" t="s">
        <v>29</v>
      </c>
      <c r="C24" s="21" t="s">
        <v>83</v>
      </c>
      <c r="D24" s="21" t="s">
        <v>84</v>
      </c>
      <c r="E24" s="21" t="s">
        <v>85</v>
      </c>
      <c r="F24" s="36">
        <v>428352.53</v>
      </c>
      <c r="G24" s="36">
        <v>428352.53</v>
      </c>
      <c r="H24" s="36">
        <f t="shared" si="1"/>
        <v>214176.25</v>
      </c>
      <c r="I24" s="36">
        <v>214176.25</v>
      </c>
      <c r="J24" s="36">
        <v>0</v>
      </c>
      <c r="K24" s="38"/>
      <c r="L24" s="40"/>
      <c r="M24" s="21">
        <v>122</v>
      </c>
      <c r="N24" s="21" t="s">
        <v>86</v>
      </c>
    </row>
    <row r="25" spans="1:17" ht="124.5" customHeight="1">
      <c r="A25" s="9" t="s">
        <v>18</v>
      </c>
      <c r="B25" s="9" t="s">
        <v>29</v>
      </c>
      <c r="C25" s="21" t="s">
        <v>87</v>
      </c>
      <c r="D25" s="21" t="s">
        <v>88</v>
      </c>
      <c r="E25" s="21" t="s">
        <v>89</v>
      </c>
      <c r="F25" s="36">
        <v>7493349.4199999999</v>
      </c>
      <c r="G25" s="36">
        <v>7493349.4199999999</v>
      </c>
      <c r="H25" s="36">
        <f t="shared" si="1"/>
        <v>3746674.71</v>
      </c>
      <c r="I25" s="36">
        <v>3673210.5</v>
      </c>
      <c r="J25" s="36">
        <v>73464.210000000006</v>
      </c>
      <c r="K25" s="38"/>
      <c r="L25" s="40"/>
      <c r="M25" s="21">
        <v>122</v>
      </c>
      <c r="N25" s="21" t="s">
        <v>90</v>
      </c>
    </row>
    <row r="26" spans="1:17" ht="46.5" customHeight="1">
      <c r="A26" s="23" t="s">
        <v>30</v>
      </c>
      <c r="B26" s="23" t="s">
        <v>30</v>
      </c>
      <c r="C26" s="23" t="s">
        <v>30</v>
      </c>
      <c r="D26" s="23" t="s">
        <v>30</v>
      </c>
      <c r="E26" s="24" t="s">
        <v>31</v>
      </c>
      <c r="F26" s="33">
        <f t="shared" ref="F26:G26" si="2">SUM(F22:F25)</f>
        <v>25207892.850000001</v>
      </c>
      <c r="G26" s="33">
        <f t="shared" si="2"/>
        <v>24900846.289999999</v>
      </c>
      <c r="H26" s="33">
        <f>SUM(H22:H25)</f>
        <v>12450423.120000001</v>
      </c>
      <c r="I26" s="33">
        <f>SUM(I22:I25)</f>
        <v>12376958.91</v>
      </c>
      <c r="J26" s="33">
        <f>SUM(J22:J25)</f>
        <v>73464.210000000006</v>
      </c>
      <c r="K26" s="25" t="s">
        <v>30</v>
      </c>
      <c r="L26" s="26" t="s">
        <v>30</v>
      </c>
      <c r="M26" s="23" t="s">
        <v>30</v>
      </c>
      <c r="N26" s="26" t="s">
        <v>30</v>
      </c>
    </row>
    <row r="27" spans="1:17" ht="46.5" customHeight="1">
      <c r="A27" s="13"/>
      <c r="B27" s="13"/>
      <c r="C27" s="13"/>
      <c r="D27" s="13"/>
      <c r="E27" s="13"/>
      <c r="F27" s="14"/>
      <c r="G27" s="14"/>
      <c r="H27" s="14"/>
      <c r="I27" s="14"/>
      <c r="J27" s="14"/>
      <c r="K27" s="15"/>
      <c r="L27" s="16"/>
      <c r="M27" s="17"/>
      <c r="N27" s="16"/>
    </row>
    <row r="28" spans="1:17" ht="32.25" customHeight="1">
      <c r="A28" s="10" t="s">
        <v>34</v>
      </c>
      <c r="B28" s="11"/>
      <c r="C28" s="11"/>
      <c r="D28" s="11"/>
      <c r="E28" s="11"/>
    </row>
    <row r="29" spans="1:17" ht="32.25" customHeight="1">
      <c r="A29" s="10" t="s">
        <v>35</v>
      </c>
      <c r="B29" s="11"/>
      <c r="C29" s="11"/>
      <c r="D29" s="11"/>
      <c r="E29" s="11"/>
      <c r="F29" s="2"/>
      <c r="G29" s="2"/>
      <c r="H29" s="2"/>
      <c r="I29" s="2"/>
      <c r="J29" s="2"/>
      <c r="K29" s="2"/>
    </row>
    <row r="30" spans="1:17" ht="32.25" customHeight="1">
      <c r="A30" s="10" t="s">
        <v>36</v>
      </c>
      <c r="B30" s="11"/>
      <c r="C30" s="11"/>
      <c r="D30" s="11"/>
      <c r="E30" s="11"/>
    </row>
    <row r="31" spans="1:17" ht="53.25" hidden="1" customHeight="1"/>
    <row r="32" spans="1:17" ht="67.5" hidden="1" customHeight="1"/>
    <row r="33" ht="47.25" hidden="1" customHeight="1"/>
    <row r="34" ht="51" hidden="1" customHeight="1"/>
    <row r="35" ht="45.75" hidden="1" customHeight="1"/>
    <row r="36" ht="47.25" hidden="1" customHeight="1"/>
  </sheetData>
  <autoFilter ref="A4:N30" xr:uid="{00000000-0009-0000-0000-000000000000}"/>
  <mergeCells count="5">
    <mergeCell ref="A1:N1"/>
    <mergeCell ref="A2:N2"/>
    <mergeCell ref="A3:N3"/>
    <mergeCell ref="A19:N19"/>
    <mergeCell ref="A14:N14"/>
  </mergeCells>
  <phoneticPr fontId="27" type="noConversion"/>
  <printOptions horizontalCentered="1"/>
  <pageMargins left="0.11811023622047245" right="0.11811023622047245" top="0.74803149606299213" bottom="0.74803149606299213" header="0.31496062992125984" footer="0.31496062992125984"/>
  <pageSetup paperSize="9" scale="35" orientation="landscape" r:id="rId1"/>
  <headerFooter>
    <oddFooter>Strona &amp;P z &amp;N</oddFooter>
  </headerFooter>
  <rowBreaks count="1" manualBreakCount="1">
    <brk id="23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7"/>
  <sheetViews>
    <sheetView workbookViewId="0">
      <selection activeCell="A17" sqref="A17"/>
    </sheetView>
  </sheetViews>
  <sheetFormatPr defaultRowHeight="14.25"/>
  <cols>
    <col min="1" max="1" width="25.875" customWidth="1"/>
  </cols>
  <sheetData>
    <row r="1" spans="1:1">
      <c r="A1" s="12" t="s">
        <v>37</v>
      </c>
    </row>
    <row r="2" spans="1:1">
      <c r="A2" s="12" t="s">
        <v>38</v>
      </c>
    </row>
    <row r="3" spans="1:1">
      <c r="A3" s="12" t="s">
        <v>39</v>
      </c>
    </row>
    <row r="4" spans="1:1">
      <c r="A4" s="12" t="s">
        <v>40</v>
      </c>
    </row>
    <row r="5" spans="1:1">
      <c r="A5" s="12" t="s">
        <v>41</v>
      </c>
    </row>
    <row r="6" spans="1:1">
      <c r="A6" s="12" t="s">
        <v>42</v>
      </c>
    </row>
    <row r="7" spans="1:1">
      <c r="A7" s="12" t="s">
        <v>43</v>
      </c>
    </row>
    <row r="8" spans="1:1">
      <c r="A8" s="12" t="s">
        <v>44</v>
      </c>
    </row>
    <row r="9" spans="1:1">
      <c r="A9" s="12" t="s">
        <v>45</v>
      </c>
    </row>
    <row r="10" spans="1:1">
      <c r="A10" s="12" t="s">
        <v>46</v>
      </c>
    </row>
    <row r="11" spans="1:1">
      <c r="A11" s="12" t="s">
        <v>47</v>
      </c>
    </row>
    <row r="12" spans="1:1">
      <c r="A12" s="12" t="s">
        <v>48</v>
      </c>
    </row>
    <row r="13" spans="1:1">
      <c r="A13" s="12" t="s">
        <v>49</v>
      </c>
    </row>
    <row r="14" spans="1:1">
      <c r="A14" s="12" t="s">
        <v>50</v>
      </c>
    </row>
    <row r="15" spans="1:1">
      <c r="A15" s="12" t="s">
        <v>51</v>
      </c>
    </row>
    <row r="16" spans="1:1">
      <c r="A16" s="12" t="s">
        <v>52</v>
      </c>
    </row>
    <row r="17" spans="1:1">
      <c r="A17" t="s">
        <v>53</v>
      </c>
    </row>
  </sheetData>
  <sortState xmlns:xlrd2="http://schemas.microsoft.com/office/spreadsheetml/2017/richdata2" ref="A1:A17">
    <sortCondition ref="A1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215AB14638FF4F90A4EEE6C3B10DF6" ma:contentTypeVersion="18" ma:contentTypeDescription="Utwórz nowy dokument." ma:contentTypeScope="" ma:versionID="87c9327cc413a803e6a85949e9e2e64d">
  <xsd:schema xmlns:xsd="http://www.w3.org/2001/XMLSchema" xmlns:xs="http://www.w3.org/2001/XMLSchema" xmlns:p="http://schemas.microsoft.com/office/2006/metadata/properties" xmlns:ns2="13e258df-16cb-4507-b678-b498e48e58c8" xmlns:ns3="153e0a85-a7de-4c25-b915-33607e7cdfca" targetNamespace="http://schemas.microsoft.com/office/2006/metadata/properties" ma:root="true" ma:fieldsID="b1bb44b5628b1577e8fd3f951c63138e" ns2:_="" ns3:_="">
    <xsd:import namespace="13e258df-16cb-4507-b678-b498e48e58c8"/>
    <xsd:import namespace="153e0a85-a7de-4c25-b915-33607e7cdfc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e258df-16cb-4507-b678-b498e48e58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342b020-5480-4ad9-9b04-5b7b9c9178cc}" ma:internalName="TaxCatchAll" ma:showField="CatchAllData" ma:web="13e258df-16cb-4507-b678-b498e48e58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3e0a85-a7de-4c25-b915-33607e7cdf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f59826dd-81f9-4185-b799-38ca75abce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3e258df-16cb-4507-b678-b498e48e58c8" xsi:nil="true"/>
    <lcf76f155ced4ddcb4097134ff3c332f xmlns="153e0a85-a7de-4c25-b915-33607e7cdfca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4C10D01-33D9-4AD1-9527-3B39F9B6A2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e258df-16cb-4507-b678-b498e48e58c8"/>
    <ds:schemaRef ds:uri="153e0a85-a7de-4c25-b915-33607e7cdf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C3143AE-FF8D-4BA3-9934-B319C890DCAD}">
  <ds:schemaRefs>
    <ds:schemaRef ds:uri="http://schemas.microsoft.com/office/2006/metadata/properties"/>
    <ds:schemaRef ds:uri="http://schemas.microsoft.com/office/infopath/2007/PartnerControls"/>
    <ds:schemaRef ds:uri="13e258df-16cb-4507-b678-b498e48e58c8"/>
    <ds:schemaRef ds:uri="153e0a85-a7de-4c25-b915-33607e7cdfca"/>
  </ds:schemaRefs>
</ds:datastoreItem>
</file>

<file path=customXml/itemProps3.xml><?xml version="1.0" encoding="utf-8"?>
<ds:datastoreItem xmlns:ds="http://schemas.openxmlformats.org/officeDocument/2006/customXml" ds:itemID="{6B6DC89F-BBB8-4E58-894B-8B9665773F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3</vt:i4>
      </vt:variant>
    </vt:vector>
  </HeadingPairs>
  <TitlesOfParts>
    <vt:vector size="5" baseType="lpstr">
      <vt:lpstr>Zał. 5.2 026 RWS</vt:lpstr>
      <vt:lpstr>Rewitalizacja</vt:lpstr>
      <vt:lpstr>'Zał. 5.2 026 RWS'!Obszar_wydruku</vt:lpstr>
      <vt:lpstr>rewitalizacja</vt:lpstr>
      <vt:lpstr>'Zał. 5.2 026 RWS'!Tytuły_wydruku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Ostałowski Piotr</dc:creator>
  <cp:keywords/>
  <dc:description/>
  <cp:lastModifiedBy>Dziakowska Hanna</cp:lastModifiedBy>
  <cp:revision/>
  <dcterms:created xsi:type="dcterms:W3CDTF">2016-04-12T10:40:23Z</dcterms:created>
  <dcterms:modified xsi:type="dcterms:W3CDTF">2024-12-27T09:08:33Z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0x01010071215AB14638FF4F90A4EEE6C3B10DF6</vt:lpwstr>
  </property>
  <property fmtid="{D5CDD505-2E9C-101B-9397-08002B2CF9AE}" pid="3" name="Order">
    <vt:r8>20141800</vt:r8>
  </property>
  <property fmtid="{D5CDD505-2E9C-101B-9397-08002B2CF9AE}" pid="4" name="MediaServiceImageTags">
    <vt:lpwstr/>
  </property>
</Properties>
</file>