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.ostalowski\Downloads\"/>
    </mc:Choice>
  </mc:AlternateContent>
  <xr:revisionPtr revIDLastSave="0" documentId="13_ncr:1_{0B6150B2-4C1E-4411-97F1-6B33C5BC163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Zał.nr 2 - 9.1_23 RWS" sheetId="2" r:id="rId1"/>
    <sheet name="Rewitalizacja" sheetId="3" state="hidden" r:id="rId2"/>
  </sheets>
  <definedNames>
    <definedName name="_xlnm._FilterDatabase" localSheetId="0" hidden="1">'Zał.nr 2 - 9.1_23 RWS'!$A$3:$N$23</definedName>
    <definedName name="kurs">'Zał.nr 2 - 9.1_23 RWS'!#REF!</definedName>
    <definedName name="_xlnm.Print_Area" localSheetId="0">'Zał.nr 2 - 9.1_23 RWS'!$A$1:$N$23</definedName>
    <definedName name="rewitalizacja">Rewitalizacja!$A$1:$A$17</definedName>
    <definedName name="_xlnm.Print_Titles" localSheetId="0">'Zał.nr 2 - 9.1_23 RWS'!$3:$3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2" l="1"/>
  <c r="I9" i="2"/>
  <c r="J9" i="2"/>
  <c r="F9" i="2"/>
  <c r="H8" i="2"/>
  <c r="H7" i="2"/>
  <c r="F19" i="2"/>
  <c r="G19" i="2"/>
  <c r="I19" i="2"/>
  <c r="H18" i="2"/>
  <c r="H17" i="2"/>
  <c r="H19" i="2" l="1"/>
  <c r="H6" i="2"/>
  <c r="H9" i="2" s="1"/>
  <c r="J19" i="2" l="1"/>
</calcChain>
</file>

<file path=xl/sharedStrings.xml><?xml version="1.0" encoding="utf-8"?>
<sst xmlns="http://schemas.openxmlformats.org/spreadsheetml/2006/main" count="171" uniqueCount="77">
  <si>
    <t>Projekty skierowane do dofinansowania w sposób konkurencyjny w ramach  Funduszy Europejskich dla Mazowsza 2021-2027</t>
  </si>
  <si>
    <t>Lp.</t>
  </si>
  <si>
    <t>Numer FEMA</t>
  </si>
  <si>
    <t>Nazwa wnioskodawcy</t>
  </si>
  <si>
    <t>Tytuł projektu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</si>
  <si>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</si>
  <si>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</si>
  <si>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</si>
  <si>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</si>
  <si>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</si>
  <si>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</si>
  <si>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r>
      <t xml:space="preserve">Procent maksymalnej liczby punktów możliwych do uzyskania </t>
    </r>
    <r>
      <rPr>
        <sz val="20"/>
        <color rgb="FF000000"/>
        <rFont val="Arial"/>
        <family val="2"/>
        <charset val="238"/>
      </rPr>
      <t>*</t>
    </r>
  </si>
  <si>
    <t>Kategoria interwencji</t>
  </si>
  <si>
    <t>Komentarz**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</si>
  <si>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</si>
  <si>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</si>
  <si>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</si>
  <si>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</si>
  <si>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</si>
  <si>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</si>
  <si>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</si>
  <si>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</si>
  <si>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</si>
  <si>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</si>
  <si>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</si>
  <si>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</si>
  <si>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Mazowiecka Jednostka Wdrażania Programów Unijnych</t>
  </si>
  <si>
    <t>Brak danych</t>
  </si>
  <si>
    <t>SUMA:</t>
  </si>
  <si>
    <t>Próg wyczerpania alokacji***</t>
  </si>
  <si>
    <t>Instytucja Organizująca Nabór/ Instytucja prowadząca nabór</t>
  </si>
  <si>
    <t>Procent maksymalnej liczby punktów możliwych do uzyskania *</t>
  </si>
  <si>
    <t>Nie dotyczy</t>
  </si>
  <si>
    <t>Projekty, które nie spełniły kryteriów wyboru projektów lub nie uzyskały wymaganej liczby punktów</t>
  </si>
  <si>
    <t>Wnioskowane dofinansowanie (BP)</t>
  </si>
  <si>
    <t>Negatywna ocena formalna</t>
  </si>
  <si>
    <t xml:space="preserve">* nie dotyczy EFS </t>
  </si>
  <si>
    <t>** uzupełnić jedynie w przypadku wniosków po procedurze odwoławczej oraz w przypadku braku możliwości podpisania umowy o dofinansowanie</t>
  </si>
  <si>
    <t>*** poniżej progu punktowego zamieszczane są projekty, które uzyskały wymagane minumum punktowe, jednak ze względu na ustaloną kwotę alokacji nie mogą zostać skierowane do dofinansowania</t>
  </si>
  <si>
    <t>RPMA.04.03.01-14-c828/19</t>
  </si>
  <si>
    <t>RPMA.04.03.01-14-c887/19</t>
  </si>
  <si>
    <t>RPMA.04.03.01-14-c891/19</t>
  </si>
  <si>
    <t>RPMA.04.03.01-14-d127/19</t>
  </si>
  <si>
    <t>RPMA.04.03.01-14-d138/19</t>
  </si>
  <si>
    <t>RPMA.04.03.01-14-d142/19</t>
  </si>
  <si>
    <t>RPMA.04.03.01-14-d147/19</t>
  </si>
  <si>
    <t>RPMA.04.03.01-14-d150/19</t>
  </si>
  <si>
    <t>RPMA.04.03.01-14-d156/19</t>
  </si>
  <si>
    <t>RPMA.04.03.01-14-d159/19</t>
  </si>
  <si>
    <t>RPMA.04.03.01-14-d194/19</t>
  </si>
  <si>
    <t>RPMA.04.03.01-14-d196/19</t>
  </si>
  <si>
    <t>RPMA.04.03.01-14-d201/19</t>
  </si>
  <si>
    <t>RPMA.04.03.01-14-d282/19</t>
  </si>
  <si>
    <t>RPMA.04.03.01-14-d304/19</t>
  </si>
  <si>
    <t>RPMA.04.03.01-14-d311/19</t>
  </si>
  <si>
    <t>RPMA.04.03.01-14-d312/19</t>
  </si>
  <si>
    <t>13</t>
  </si>
  <si>
    <t>14</t>
  </si>
  <si>
    <t>FEMA.09.01-IP.01-05ZE/24</t>
  </si>
  <si>
    <t>Miasto Stołeczne Warszawa</t>
  </si>
  <si>
    <t>Modernizacja zabytkowych budynków drewnianych na potrzeby Centrum Kultury i Aktywności w Dzielnicy Targówek m.st. Warszawy</t>
  </si>
  <si>
    <t>FEMA.09.01-IP.01-06I4/24</t>
  </si>
  <si>
    <t>Powiat Miński</t>
  </si>
  <si>
    <t>Rewitalizacja Centrum Kształcenia Zawodowego i Ustawicznego wraz z otaczającymi terenami przy ulicy Budowlanej 4 w Mińsku Mazowieckim</t>
  </si>
  <si>
    <t>FEMA.09.01-IP.01-03F1/24</t>
  </si>
  <si>
    <t>Gmina Grodzisk Mazowiecki</t>
  </si>
  <si>
    <t>Rewitalizacja przestrzeni publicznej centrum Grodziska Mazowieckiego</t>
  </si>
  <si>
    <t>FEMA.09.01-IP.01-04YQ/24</t>
  </si>
  <si>
    <t>GMINA MIASTO MARKI</t>
  </si>
  <si>
    <t>Rewitalizacja Osiedla Robotniczego Braci Briggs</t>
  </si>
  <si>
    <t xml:space="preserve">Wyniki oceny projektów, złożonych w ramach naboru konkurencyjnego nr FEMA.09.01-IP.01-023/24, Priorytet IX „Mazowsze bliższe obywatelom dzięki Funduszom Europejskim” dla Działania 9.1 „Rewitalizacja miast”, Typ projektów: „Rewitalizacja obszarów zdegradowanych” Funduszy Europejskich dla Mazowsza 2021-2027- Region Warszawski Stołeczny </t>
  </si>
  <si>
    <t>FEMA.09.01-IP.01-0691/24</t>
  </si>
  <si>
    <t>FEMA.09.01-IP.01-06EG/24</t>
  </si>
  <si>
    <t>Miasto Zielonka</t>
  </si>
  <si>
    <t>Optima Dom sp. z o.o.</t>
  </si>
  <si>
    <t>Rewitalizacja Centrum Aktywności Seniora przy ul. Wyszyńskiego 7D w Zielonce</t>
  </si>
  <si>
    <t>Rewitalizacja domu opieki zwiększające bezpieczeństwo, komfort i możliwość rehabilitacji osób starszych i niepełnosprawnych oraz zmniejszenie energochłonności budynku.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</si>
</sst>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</numFmts>
  <fonts count="30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8"/>
      <name val="Czcionka tekstu podstawowego"/>
      <family val="2"/>
      <charset val="238"/>
    </font>
    <font>
      <sz val="20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20"/>
      <name val="Arial"/>
      <family val="2"/>
      <charset val="238"/>
    </font>
    <font>
      <b/>
      <sz val="20"/>
      <color rgb="FF000000"/>
      <name val="Arial"/>
      <family val="2"/>
      <charset val="238"/>
    </font>
    <font>
      <sz val="20"/>
      <color rgb="FF000000"/>
      <name val="Arial"/>
      <family val="2"/>
      <charset val="238"/>
    </font>
    <font>
      <sz val="20"/>
      <color theme="0"/>
      <name val="Arial"/>
      <family val="2"/>
      <charset val="238"/>
    </font>
    <font>
      <sz val="20"/>
      <color theme="1"/>
      <name val="Czcionka tekstu podstawowego"/>
      <family val="2"/>
      <charset val="238"/>
    </font>
    <font>
      <sz val="20"/>
      <name val="Arial"/>
      <family val="2"/>
      <charset val="238"/>
    </font>
    <font>
      <sz val="2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theme="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1"/>
      </right>
      <top/>
      <bottom/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11">
      <alignment horizontal="center" vertical="center" wrapText="1"/>
    </xf>
  </cellStyleXfs>
  <cellXfs count="60">
    <xf numFmtId="0" fontId="0" fillId="0" borderId="0" xfId="0"/>
    <xf numFmtId="0" fontId="18" fillId="0" borderId="0" xfId="0" applyFont="1" applyAlignment="1">
      <alignment vertical="center" wrapText="1"/>
    </xf>
    <xf numFmtId="0" fontId="18" fillId="0" borderId="0" xfId="0" applyFont="1"/>
    <xf numFmtId="164" fontId="18" fillId="0" borderId="0" xfId="0" applyNumberFormat="1" applyFont="1"/>
    <xf numFmtId="10" fontId="18" fillId="0" borderId="0" xfId="0" applyNumberFormat="1" applyFont="1"/>
    <xf numFmtId="0" fontId="0" fillId="35" borderId="0" xfId="0" applyFill="1"/>
    <xf numFmtId="0" fontId="18" fillId="36" borderId="0" xfId="0" applyFont="1" applyFill="1"/>
    <xf numFmtId="44" fontId="18" fillId="0" borderId="0" xfId="0" applyNumberFormat="1" applyFont="1"/>
    <xf numFmtId="0" fontId="21" fillId="33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49" fontId="20" fillId="33" borderId="15" xfId="0" applyNumberFormat="1" applyFont="1" applyFill="1" applyBorder="1" applyAlignment="1">
      <alignment horizontal="center" vertical="center"/>
    </xf>
    <xf numFmtId="49" fontId="20" fillId="33" borderId="17" xfId="0" applyNumberFormat="1" applyFont="1" applyFill="1" applyBorder="1" applyAlignment="1">
      <alignment horizontal="center" vertical="center"/>
    </xf>
    <xf numFmtId="49" fontId="20" fillId="33" borderId="16" xfId="0" applyNumberFormat="1" applyFont="1" applyFill="1" applyBorder="1" applyAlignment="1">
      <alignment horizontal="center" vertical="center"/>
    </xf>
    <xf numFmtId="2" fontId="25" fillId="0" borderId="10" xfId="0" applyNumberFormat="1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wrapText="1"/>
    </xf>
    <xf numFmtId="165" fontId="20" fillId="0" borderId="10" xfId="0" applyNumberFormat="1" applyFont="1" applyBorder="1" applyAlignment="1">
      <alignment horizontal="center" vertical="center"/>
    </xf>
    <xf numFmtId="49" fontId="20" fillId="33" borderId="0" xfId="0" applyNumberFormat="1" applyFont="1" applyFill="1" applyAlignment="1">
      <alignment horizontal="center" vertical="center"/>
    </xf>
    <xf numFmtId="49" fontId="20" fillId="33" borderId="10" xfId="0" applyNumberFormat="1" applyFont="1" applyFill="1" applyBorder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 wrapText="1"/>
    </xf>
    <xf numFmtId="8" fontId="26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2" fontId="20" fillId="0" borderId="10" xfId="0" applyNumberFormat="1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2" fontId="25" fillId="0" borderId="10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 wrapText="1"/>
    </xf>
    <xf numFmtId="49" fontId="20" fillId="0" borderId="0" xfId="0" applyNumberFormat="1" applyFont="1" applyAlignment="1">
      <alignment horizontal="center" vertical="center"/>
    </xf>
    <xf numFmtId="44" fontId="20" fillId="0" borderId="0" xfId="0" applyNumberFormat="1" applyFont="1" applyAlignment="1">
      <alignment vertical="center"/>
    </xf>
    <xf numFmtId="165" fontId="20" fillId="0" borderId="0" xfId="0" applyNumberFormat="1" applyFont="1" applyAlignment="1">
      <alignment vertical="center"/>
    </xf>
    <xf numFmtId="2" fontId="20" fillId="0" borderId="0" xfId="0" applyNumberFormat="1" applyFont="1" applyAlignment="1">
      <alignment horizontal="center" vertical="center" wrapText="1"/>
    </xf>
    <xf numFmtId="1" fontId="20" fillId="0" borderId="0" xfId="0" applyNumberFormat="1" applyFont="1" applyAlignment="1">
      <alignment horizontal="center" vertical="center"/>
    </xf>
    <xf numFmtId="10" fontId="20" fillId="0" borderId="0" xfId="1" applyNumberFormat="1" applyFont="1" applyFill="1" applyBorder="1" applyAlignment="1">
      <alignment horizontal="center" vertical="center" wrapText="1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0" fillId="0" borderId="0" xfId="0" applyFont="1" applyAlignment="1">
      <alignment vertical="center"/>
    </xf>
    <xf numFmtId="0" fontId="20" fillId="0" borderId="0" xfId="0" applyFont="1"/>
    <xf numFmtId="49" fontId="20" fillId="0" borderId="10" xfId="0" applyNumberFormat="1" applyFont="1" applyBorder="1" applyAlignment="1">
      <alignment horizontal="center" vertical="center"/>
    </xf>
    <xf numFmtId="2" fontId="20" fillId="0" borderId="10" xfId="0" applyNumberFormat="1" applyFont="1" applyBorder="1" applyAlignment="1">
      <alignment horizontal="center" vertical="center"/>
    </xf>
    <xf numFmtId="10" fontId="20" fillId="0" borderId="10" xfId="1" applyNumberFormat="1" applyFont="1" applyFill="1" applyBorder="1" applyAlignment="1">
      <alignment horizontal="center" vertical="center"/>
    </xf>
    <xf numFmtId="4" fontId="18" fillId="0" borderId="0" xfId="0" applyNumberFormat="1" applyFont="1"/>
    <xf numFmtId="49" fontId="20" fillId="36" borderId="10" xfId="0" applyNumberFormat="1" applyFont="1" applyFill="1" applyBorder="1" applyAlignment="1">
      <alignment horizontal="center" vertical="center"/>
    </xf>
    <xf numFmtId="49" fontId="20" fillId="36" borderId="10" xfId="0" applyNumberFormat="1" applyFont="1" applyFill="1" applyBorder="1" applyAlignment="1">
      <alignment horizontal="center" vertical="center" wrapText="1"/>
    </xf>
    <xf numFmtId="165" fontId="20" fillId="36" borderId="10" xfId="0" applyNumberFormat="1" applyFont="1" applyFill="1" applyBorder="1" applyAlignment="1">
      <alignment horizontal="center" vertical="center"/>
    </xf>
    <xf numFmtId="2" fontId="20" fillId="36" borderId="10" xfId="0" applyNumberFormat="1" applyFont="1" applyFill="1" applyBorder="1" applyAlignment="1">
      <alignment horizontal="center" vertical="center"/>
    </xf>
    <xf numFmtId="10" fontId="20" fillId="36" borderId="10" xfId="1" applyNumberFormat="1" applyFont="1" applyFill="1" applyBorder="1" applyAlignment="1">
      <alignment horizontal="center" vertical="center"/>
    </xf>
    <xf numFmtId="0" fontId="26" fillId="36" borderId="10" xfId="0" applyFont="1" applyFill="1" applyBorder="1" applyAlignment="1">
      <alignment horizontal="center" vertical="center" wrapText="1"/>
    </xf>
    <xf numFmtId="2" fontId="25" fillId="36" borderId="10" xfId="0" applyNumberFormat="1" applyFont="1" applyFill="1" applyBorder="1" applyAlignment="1">
      <alignment horizontal="center" vertical="center"/>
    </xf>
    <xf numFmtId="0" fontId="20" fillId="36" borderId="10" xfId="0" applyFont="1" applyFill="1" applyBorder="1" applyAlignment="1">
      <alignment horizontal="center" vertical="center"/>
    </xf>
    <xf numFmtId="2" fontId="20" fillId="36" borderId="10" xfId="0" applyNumberFormat="1" applyFont="1" applyFill="1" applyBorder="1" applyAlignment="1">
      <alignment horizontal="center" vertical="center" wrapText="1"/>
    </xf>
    <xf numFmtId="8" fontId="26" fillId="36" borderId="10" xfId="0" applyNumberFormat="1" applyFont="1" applyFill="1" applyBorder="1" applyAlignment="1">
      <alignment horizontal="center" vertical="center" wrapText="1"/>
    </xf>
    <xf numFmtId="165" fontId="27" fillId="37" borderId="10" xfId="0" applyNumberFormat="1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</cellXfs>
  <cellStyles count="44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Obliczenia" xfId="12" builtinId="22" customBuiltin="1"/>
    <cellStyle name="Procentowy" xfId="1" builtinId="5"/>
    <cellStyle name="Styl 1" xfId="43" xr:uid="{00000000-0005-0000-0000-000025000000}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23"/>
  <sheetViews>
    <sheetView showGridLines="0" tabSelected="1" view="pageBreakPreview" zoomScale="40" zoomScaleNormal="70" zoomScaleSheetLayoutView="40" workbookViewId="0">
      <selection activeCell="Q3" sqref="Q3"/>
    </sheetView>
  </sheetViews>
  <sheetFormatPr defaultColWidth="8.75" defaultRowHeight="25.5"/>
  <cols>
    <col min="1" max="1" width="7.125" style="28" customWidth="1"/>
    <col min="2" max="2" width="24.75" style="28" customWidth="1"/>
    <col min="3" max="3" width="25.875" style="39" customWidth="1"/>
    <col min="4" max="4" width="29.125" style="39" customWidth="1"/>
    <col min="5" max="5" width="40.75" style="39" customWidth="1"/>
    <col min="6" max="6" width="30.625" style="39" customWidth="1"/>
    <col min="7" max="7" width="27.625" style="39" bestFit="1" customWidth="1"/>
    <col min="8" max="8" width="28.625" style="39" customWidth="1"/>
    <col min="9" max="9" width="28.875" style="39" customWidth="1"/>
    <col min="10" max="10" width="29.5" style="39" customWidth="1"/>
    <col min="11" max="11" width="16.5" style="39" customWidth="1"/>
    <col min="12" max="12" width="24.5" style="40" customWidth="1"/>
    <col min="13" max="13" width="19.375" style="40" customWidth="1"/>
    <col min="14" max="14" width="19.75" style="40" customWidth="1"/>
    <col min="15" max="15" width="17" style="2" customWidth="1"/>
    <col min="16" max="16" width="2.375" style="2" customWidth="1"/>
    <col min="17" max="17" width="19.25" style="2" customWidth="1"/>
    <col min="18" max="18" width="8.75" style="2"/>
    <col min="19" max="19" width="25.75" style="2" customWidth="1"/>
    <col min="20" max="20" width="8.75" style="2"/>
    <col min="21" max="21" width="9.375" style="2" bestFit="1" customWidth="1"/>
    <col min="22" max="23" width="9.125" style="2" bestFit="1" customWidth="1"/>
    <col min="24" max="16384" width="8.75" style="2"/>
  </cols>
  <sheetData>
    <row r="1" spans="1:17" ht="97.5" customHeight="1">
      <c r="A1" s="57" t="s">
        <v>70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9"/>
      <c r="O1" s="1"/>
    </row>
    <row r="2" spans="1:17" ht="26.25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1"/>
    </row>
    <row r="3" spans="1:17" ht="183">
      <c r="A3" s="8" t="s">
        <v>1</v>
      </c>
      <c r="B3" s="8" t="s">
        <v>30</v>
      </c>
      <c r="C3" s="8" t="s">
        <v>2</v>
      </c>
      <c r="D3" s="8" t="s">
        <v>3</v>
      </c>
      <c r="E3" s="9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10" t="s">
        <v>10</v>
      </c>
      <c r="L3" s="11" t="s">
        <v>11</v>
      </c>
      <c r="M3" s="12" t="s">
        <v>12</v>
      </c>
      <c r="N3" s="8" t="s">
        <v>13</v>
      </c>
      <c r="O3" s="1"/>
    </row>
    <row r="4" spans="1:17">
      <c r="A4" s="13" t="s">
        <v>14</v>
      </c>
      <c r="B4" s="14" t="s">
        <v>15</v>
      </c>
      <c r="C4" s="14" t="s">
        <v>16</v>
      </c>
      <c r="D4" s="14" t="s">
        <v>17</v>
      </c>
      <c r="E4" s="14" t="s">
        <v>18</v>
      </c>
      <c r="F4" s="14" t="s">
        <v>19</v>
      </c>
      <c r="G4" s="14" t="s">
        <v>20</v>
      </c>
      <c r="H4" s="14" t="s">
        <v>21</v>
      </c>
      <c r="I4" s="14" t="s">
        <v>22</v>
      </c>
      <c r="J4" s="14" t="s">
        <v>23</v>
      </c>
      <c r="K4" s="14" t="s">
        <v>24</v>
      </c>
      <c r="L4" s="15" t="s">
        <v>25</v>
      </c>
      <c r="M4" s="15" t="s">
        <v>56</v>
      </c>
      <c r="N4" s="14" t="s">
        <v>57</v>
      </c>
    </row>
    <row r="5" spans="1:17" ht="178.5">
      <c r="A5" s="41" t="s">
        <v>14</v>
      </c>
      <c r="B5" s="21" t="s">
        <v>26</v>
      </c>
      <c r="C5" s="21" t="s">
        <v>58</v>
      </c>
      <c r="D5" s="21" t="s">
        <v>59</v>
      </c>
      <c r="E5" s="21" t="s">
        <v>60</v>
      </c>
      <c r="F5" s="18">
        <v>10486998.060000001</v>
      </c>
      <c r="G5" s="18">
        <v>9999999.9900000002</v>
      </c>
      <c r="H5" s="18">
        <v>4999999.9800000004</v>
      </c>
      <c r="I5" s="18">
        <v>4999999.9800000004</v>
      </c>
      <c r="J5" s="18">
        <v>0</v>
      </c>
      <c r="K5" s="42">
        <v>33</v>
      </c>
      <c r="L5" s="43">
        <v>0.84619999999999995</v>
      </c>
      <c r="M5" s="41">
        <v>127</v>
      </c>
      <c r="N5" s="16"/>
      <c r="O5" s="44"/>
      <c r="Q5" s="3"/>
    </row>
    <row r="6" spans="1:17" ht="178.5">
      <c r="A6" s="45" t="s">
        <v>15</v>
      </c>
      <c r="B6" s="46" t="s">
        <v>26</v>
      </c>
      <c r="C6" s="46" t="s">
        <v>61</v>
      </c>
      <c r="D6" s="46" t="s">
        <v>62</v>
      </c>
      <c r="E6" s="46" t="s">
        <v>63</v>
      </c>
      <c r="F6" s="47">
        <v>10000000</v>
      </c>
      <c r="G6" s="47">
        <v>10000000</v>
      </c>
      <c r="H6" s="47">
        <f>I6+J6</f>
        <v>5000000</v>
      </c>
      <c r="I6" s="47">
        <v>5000000</v>
      </c>
      <c r="J6" s="47">
        <v>0</v>
      </c>
      <c r="K6" s="48">
        <v>31</v>
      </c>
      <c r="L6" s="49">
        <v>0.79490000000000005</v>
      </c>
      <c r="M6" s="45">
        <v>168</v>
      </c>
      <c r="N6" s="51"/>
      <c r="O6" s="44"/>
      <c r="Q6" s="3"/>
    </row>
    <row r="7" spans="1:17" ht="127.5">
      <c r="A7" s="41" t="s">
        <v>16</v>
      </c>
      <c r="B7" s="21" t="s">
        <v>26</v>
      </c>
      <c r="C7" s="21" t="s">
        <v>64</v>
      </c>
      <c r="D7" s="21" t="s">
        <v>65</v>
      </c>
      <c r="E7" s="21" t="s">
        <v>66</v>
      </c>
      <c r="F7" s="18">
        <v>15253585.029999999</v>
      </c>
      <c r="G7" s="18">
        <v>11917656.16</v>
      </c>
      <c r="H7" s="55">
        <f>I7+J7</f>
        <v>3897073.52</v>
      </c>
      <c r="I7" s="18">
        <v>3897073.52</v>
      </c>
      <c r="J7" s="18">
        <v>0</v>
      </c>
      <c r="K7" s="42">
        <v>31</v>
      </c>
      <c r="L7" s="43">
        <v>0.79490000000000005</v>
      </c>
      <c r="M7" s="41">
        <v>168</v>
      </c>
      <c r="N7" s="16"/>
      <c r="O7" s="44"/>
      <c r="Q7" s="3"/>
    </row>
    <row r="8" spans="1:17" ht="127.5">
      <c r="A8" s="45" t="s">
        <v>17</v>
      </c>
      <c r="B8" s="46" t="s">
        <v>26</v>
      </c>
      <c r="C8" s="46" t="s">
        <v>67</v>
      </c>
      <c r="D8" s="46" t="s">
        <v>68</v>
      </c>
      <c r="E8" s="46" t="s">
        <v>69</v>
      </c>
      <c r="F8" s="47">
        <v>7890948.2199999997</v>
      </c>
      <c r="G8" s="47">
        <v>7890948.2199999997</v>
      </c>
      <c r="H8" s="47">
        <f>I8+J8</f>
        <v>3945474.09</v>
      </c>
      <c r="I8" s="47">
        <v>3945474.09</v>
      </c>
      <c r="J8" s="47">
        <v>0</v>
      </c>
      <c r="K8" s="48">
        <v>28</v>
      </c>
      <c r="L8" s="49">
        <v>0.71789999999999998</v>
      </c>
      <c r="M8" s="45">
        <v>127</v>
      </c>
      <c r="N8" s="51"/>
      <c r="O8" s="44"/>
      <c r="Q8" s="3"/>
    </row>
    <row r="9" spans="1:17" ht="45.75" customHeight="1">
      <c r="A9" s="16" t="s">
        <v>27</v>
      </c>
      <c r="B9" s="16" t="s">
        <v>27</v>
      </c>
      <c r="C9" s="16" t="s">
        <v>27</v>
      </c>
      <c r="D9" s="16" t="s">
        <v>27</v>
      </c>
      <c r="E9" s="17" t="s">
        <v>28</v>
      </c>
      <c r="F9" s="18">
        <f>SUM(F5:F8)</f>
        <v>43631531.310000002</v>
      </c>
      <c r="G9" s="18">
        <f t="shared" ref="G9:J9" si="0">SUM(G5:G8)</f>
        <v>39808604.370000005</v>
      </c>
      <c r="H9" s="18">
        <f t="shared" si="0"/>
        <v>17842547.59</v>
      </c>
      <c r="I9" s="18">
        <f t="shared" si="0"/>
        <v>17842547.59</v>
      </c>
      <c r="J9" s="18">
        <f t="shared" si="0"/>
        <v>0</v>
      </c>
      <c r="K9" s="16" t="s">
        <v>27</v>
      </c>
      <c r="L9" s="16" t="s">
        <v>27</v>
      </c>
      <c r="M9" s="16" t="s">
        <v>27</v>
      </c>
      <c r="N9" s="16" t="s">
        <v>27</v>
      </c>
      <c r="O9" s="4"/>
      <c r="Q9" s="3"/>
    </row>
    <row r="10" spans="1:17" ht="26.25">
      <c r="A10" s="56" t="s">
        <v>29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4"/>
      <c r="Q10" s="3"/>
    </row>
    <row r="11" spans="1:17" ht="183.75">
      <c r="A11" s="8" t="s">
        <v>1</v>
      </c>
      <c r="B11" s="8" t="s">
        <v>30</v>
      </c>
      <c r="C11" s="8" t="s">
        <v>2</v>
      </c>
      <c r="D11" s="8" t="s">
        <v>3</v>
      </c>
      <c r="E11" s="8" t="s">
        <v>4</v>
      </c>
      <c r="F11" s="8" t="s">
        <v>5</v>
      </c>
      <c r="G11" s="8" t="s">
        <v>6</v>
      </c>
      <c r="H11" s="8" t="s">
        <v>7</v>
      </c>
      <c r="I11" s="8" t="s">
        <v>8</v>
      </c>
      <c r="J11" s="8" t="s">
        <v>9</v>
      </c>
      <c r="K11" s="8" t="s">
        <v>10</v>
      </c>
      <c r="L11" s="12" t="s">
        <v>31</v>
      </c>
      <c r="M11" s="12" t="s">
        <v>12</v>
      </c>
      <c r="N11" s="8" t="s">
        <v>13</v>
      </c>
      <c r="O11" s="7"/>
      <c r="Q11" s="3"/>
    </row>
    <row r="12" spans="1:17">
      <c r="A12" s="13" t="s">
        <v>14</v>
      </c>
      <c r="B12" s="14" t="s">
        <v>15</v>
      </c>
      <c r="C12" s="14" t="s">
        <v>16</v>
      </c>
      <c r="D12" s="14" t="s">
        <v>17</v>
      </c>
      <c r="E12" s="19" t="s">
        <v>18</v>
      </c>
      <c r="F12" s="20" t="s">
        <v>19</v>
      </c>
      <c r="G12" s="20" t="s">
        <v>20</v>
      </c>
      <c r="H12" s="20" t="s">
        <v>21</v>
      </c>
      <c r="I12" s="14" t="s">
        <v>22</v>
      </c>
      <c r="J12" s="14" t="s">
        <v>23</v>
      </c>
      <c r="K12" s="14" t="s">
        <v>24</v>
      </c>
      <c r="L12" s="15" t="s">
        <v>25</v>
      </c>
      <c r="M12" s="15" t="s">
        <v>56</v>
      </c>
      <c r="N12" s="14" t="s">
        <v>57</v>
      </c>
      <c r="O12" s="4"/>
      <c r="Q12" s="3"/>
    </row>
    <row r="13" spans="1:17" ht="127.5">
      <c r="A13" s="41" t="s">
        <v>17</v>
      </c>
      <c r="B13" s="21" t="s">
        <v>26</v>
      </c>
      <c r="C13" s="21" t="s">
        <v>32</v>
      </c>
      <c r="D13" s="21" t="s">
        <v>32</v>
      </c>
      <c r="E13" s="21" t="s">
        <v>32</v>
      </c>
      <c r="F13" s="21" t="s">
        <v>32</v>
      </c>
      <c r="G13" s="21" t="s">
        <v>32</v>
      </c>
      <c r="H13" s="21" t="s">
        <v>32</v>
      </c>
      <c r="I13" s="21" t="s">
        <v>32</v>
      </c>
      <c r="J13" s="21" t="s">
        <v>32</v>
      </c>
      <c r="K13" s="21" t="s">
        <v>32</v>
      </c>
      <c r="L13" s="21" t="s">
        <v>32</v>
      </c>
      <c r="M13" s="21" t="s">
        <v>32</v>
      </c>
      <c r="N13" s="16"/>
      <c r="O13" s="44"/>
      <c r="Q13" s="3"/>
    </row>
    <row r="14" spans="1:17" ht="26.25">
      <c r="A14" s="56" t="s">
        <v>33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Q14" s="3"/>
    </row>
    <row r="15" spans="1:17" ht="183.75">
      <c r="A15" s="9" t="s">
        <v>1</v>
      </c>
      <c r="B15" s="9" t="s">
        <v>30</v>
      </c>
      <c r="C15" s="9" t="s">
        <v>2</v>
      </c>
      <c r="D15" s="8" t="s">
        <v>3</v>
      </c>
      <c r="E15" s="9" t="s">
        <v>4</v>
      </c>
      <c r="F15" s="9" t="s">
        <v>5</v>
      </c>
      <c r="G15" s="9" t="s">
        <v>6</v>
      </c>
      <c r="H15" s="8" t="s">
        <v>7</v>
      </c>
      <c r="I15" s="8" t="s">
        <v>8</v>
      </c>
      <c r="J15" s="8" t="s">
        <v>34</v>
      </c>
      <c r="K15" s="9" t="s">
        <v>10</v>
      </c>
      <c r="L15" s="9" t="s">
        <v>31</v>
      </c>
      <c r="M15" s="8" t="s">
        <v>12</v>
      </c>
      <c r="N15" s="8" t="s">
        <v>13</v>
      </c>
      <c r="Q15" s="3"/>
    </row>
    <row r="16" spans="1:17">
      <c r="A16" s="20" t="s">
        <v>14</v>
      </c>
      <c r="B16" s="20" t="s">
        <v>15</v>
      </c>
      <c r="C16" s="20" t="s">
        <v>16</v>
      </c>
      <c r="D16" s="20" t="s">
        <v>17</v>
      </c>
      <c r="E16" s="20" t="s">
        <v>18</v>
      </c>
      <c r="F16" s="20" t="s">
        <v>19</v>
      </c>
      <c r="G16" s="20" t="s">
        <v>20</v>
      </c>
      <c r="H16" s="20" t="s">
        <v>21</v>
      </c>
      <c r="I16" s="20" t="s">
        <v>22</v>
      </c>
      <c r="J16" s="20" t="s">
        <v>23</v>
      </c>
      <c r="K16" s="20" t="s">
        <v>24</v>
      </c>
      <c r="L16" s="20" t="s">
        <v>25</v>
      </c>
      <c r="M16" s="20" t="s">
        <v>56</v>
      </c>
      <c r="N16" s="20" t="s">
        <v>57</v>
      </c>
      <c r="Q16" s="3"/>
    </row>
    <row r="17" spans="1:46" s="6" customFormat="1" ht="127.5">
      <c r="A17" s="23">
        <v>5</v>
      </c>
      <c r="B17" s="21" t="s">
        <v>26</v>
      </c>
      <c r="C17" s="24" t="s">
        <v>71</v>
      </c>
      <c r="D17" s="24" t="s">
        <v>73</v>
      </c>
      <c r="E17" s="24" t="s">
        <v>75</v>
      </c>
      <c r="F17" s="22">
        <v>5836559.7599999998</v>
      </c>
      <c r="G17" s="18">
        <v>5836559.7599999998</v>
      </c>
      <c r="H17" s="18">
        <f>I17+J17</f>
        <v>2918279.88</v>
      </c>
      <c r="I17" s="18">
        <v>2918279.88</v>
      </c>
      <c r="J17" s="18">
        <v>0</v>
      </c>
      <c r="K17" s="24" t="s">
        <v>35</v>
      </c>
      <c r="L17" s="17" t="s">
        <v>32</v>
      </c>
      <c r="M17" s="17" t="s">
        <v>32</v>
      </c>
      <c r="N17" s="24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</row>
    <row r="18" spans="1:46" s="6" customFormat="1" ht="229.5">
      <c r="A18" s="52">
        <v>6</v>
      </c>
      <c r="B18" s="46" t="s">
        <v>26</v>
      </c>
      <c r="C18" s="53" t="s">
        <v>72</v>
      </c>
      <c r="D18" s="53" t="s">
        <v>74</v>
      </c>
      <c r="E18" s="53" t="s">
        <v>76</v>
      </c>
      <c r="F18" s="54">
        <v>382271.78</v>
      </c>
      <c r="G18" s="47">
        <v>382271.78</v>
      </c>
      <c r="H18" s="47">
        <f>I18+J18</f>
        <v>191135.87</v>
      </c>
      <c r="I18" s="47">
        <v>191135.87</v>
      </c>
      <c r="J18" s="47">
        <v>0</v>
      </c>
      <c r="K18" s="53" t="s">
        <v>35</v>
      </c>
      <c r="L18" s="50" t="s">
        <v>32</v>
      </c>
      <c r="M18" s="50" t="s">
        <v>32</v>
      </c>
      <c r="N18" s="53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</row>
    <row r="19" spans="1:46" ht="102">
      <c r="A19" s="25" t="s">
        <v>27</v>
      </c>
      <c r="B19" s="25" t="s">
        <v>27</v>
      </c>
      <c r="C19" s="25" t="s">
        <v>27</v>
      </c>
      <c r="D19" s="25" t="s">
        <v>27</v>
      </c>
      <c r="E19" s="26" t="s">
        <v>28</v>
      </c>
      <c r="F19" s="18">
        <f t="shared" ref="F19:H19" si="1">SUM(F17:F18)</f>
        <v>6218831.54</v>
      </c>
      <c r="G19" s="18">
        <f t="shared" si="1"/>
        <v>6218831.54</v>
      </c>
      <c r="H19" s="18">
        <f t="shared" si="1"/>
        <v>3109415.75</v>
      </c>
      <c r="I19" s="18">
        <f>SUM(I17:I18)</f>
        <v>3109415.75</v>
      </c>
      <c r="J19" s="18">
        <f>SUM(J17:J17)</f>
        <v>0</v>
      </c>
      <c r="K19" s="27" t="s">
        <v>27</v>
      </c>
      <c r="L19" s="27" t="s">
        <v>27</v>
      </c>
      <c r="M19" s="27">
        <v>60</v>
      </c>
      <c r="N19" s="27"/>
    </row>
    <row r="20" spans="1:46">
      <c r="B20" s="29"/>
      <c r="C20" s="30"/>
      <c r="D20" s="29"/>
      <c r="E20" s="29"/>
      <c r="F20" s="31"/>
      <c r="G20" s="31"/>
      <c r="H20" s="32"/>
      <c r="I20" s="31"/>
      <c r="J20" s="32"/>
      <c r="K20" s="33"/>
      <c r="L20" s="33"/>
      <c r="M20" s="34"/>
      <c r="N20" s="35"/>
    </row>
    <row r="21" spans="1:46" ht="26.25">
      <c r="A21" s="36" t="s">
        <v>36</v>
      </c>
      <c r="B21" s="37"/>
      <c r="C21" s="38"/>
      <c r="D21" s="38"/>
      <c r="E21" s="38"/>
    </row>
    <row r="22" spans="1:46" ht="26.25">
      <c r="A22" s="40" t="s">
        <v>37</v>
      </c>
      <c r="B22" s="38"/>
      <c r="C22" s="38"/>
      <c r="D22" s="38"/>
      <c r="E22" s="38"/>
      <c r="F22" s="40"/>
      <c r="G22" s="40"/>
      <c r="H22" s="40"/>
      <c r="I22" s="40"/>
      <c r="J22" s="40"/>
      <c r="K22" s="40"/>
    </row>
    <row r="23" spans="1:46" ht="26.25">
      <c r="A23" s="40" t="s">
        <v>38</v>
      </c>
      <c r="B23" s="38"/>
      <c r="C23" s="38"/>
      <c r="D23" s="38"/>
      <c r="E23" s="38"/>
    </row>
  </sheetData>
  <autoFilter ref="A3:N23" xr:uid="{00000000-0009-0000-0000-000000000000}"/>
  <sortState xmlns:xlrd2="http://schemas.microsoft.com/office/spreadsheetml/2017/richdata2" ref="A3:L5">
    <sortCondition descending="1" ref="K3:K5"/>
  </sortState>
  <mergeCells count="4">
    <mergeCell ref="A2:N2"/>
    <mergeCell ref="A14:N14"/>
    <mergeCell ref="A1:N1"/>
    <mergeCell ref="A10:N10"/>
  </mergeCells>
  <phoneticPr fontId="19" type="noConversion"/>
  <printOptions horizontalCentered="1"/>
  <pageMargins left="3.937007874015748E-2" right="3.937007874015748E-2" top="0.74803149606299213" bottom="0.74803149606299213" header="0.31496062992125984" footer="0.31496062992125984"/>
  <pageSetup paperSize="9" scale="37" fitToHeight="0" orientation="landscape" r:id="rId1"/>
  <headerFooter>
    <oddFooter>Strona &amp;P z &amp;N</oddFooter>
  </headerFooter>
  <ignoredErrors>
    <ignoredError sqref="F16:K16 A16:D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>
      <selection activeCell="A17" sqref="A17"/>
    </sheetView>
  </sheetViews>
  <sheetFormatPr defaultRowHeight="14.25"/>
  <cols>
    <col min="1" max="1" width="25.875" customWidth="1"/>
  </cols>
  <sheetData>
    <row r="1" spans="1:1">
      <c r="A1" s="5" t="s">
        <v>39</v>
      </c>
    </row>
    <row r="2" spans="1:1">
      <c r="A2" s="5" t="s">
        <v>40</v>
      </c>
    </row>
    <row r="3" spans="1:1">
      <c r="A3" s="5" t="s">
        <v>41</v>
      </c>
    </row>
    <row r="4" spans="1:1">
      <c r="A4" s="5" t="s">
        <v>42</v>
      </c>
    </row>
    <row r="5" spans="1:1">
      <c r="A5" s="5" t="s">
        <v>43</v>
      </c>
    </row>
    <row r="6" spans="1:1">
      <c r="A6" s="5" t="s">
        <v>44</v>
      </c>
    </row>
    <row r="7" spans="1:1">
      <c r="A7" s="5" t="s">
        <v>45</v>
      </c>
    </row>
    <row r="8" spans="1:1">
      <c r="A8" s="5" t="s">
        <v>46</v>
      </c>
    </row>
    <row r="9" spans="1:1">
      <c r="A9" s="5" t="s">
        <v>47</v>
      </c>
    </row>
    <row r="10" spans="1:1">
      <c r="A10" s="5" t="s">
        <v>48</v>
      </c>
    </row>
    <row r="11" spans="1:1">
      <c r="A11" s="5" t="s">
        <v>49</v>
      </c>
    </row>
    <row r="12" spans="1:1">
      <c r="A12" s="5" t="s">
        <v>50</v>
      </c>
    </row>
    <row r="13" spans="1:1">
      <c r="A13" s="5" t="s">
        <v>51</v>
      </c>
    </row>
    <row r="14" spans="1:1">
      <c r="A14" s="5" t="s">
        <v>52</v>
      </c>
    </row>
    <row r="15" spans="1:1">
      <c r="A15" s="5" t="s">
        <v>53</v>
      </c>
    </row>
    <row r="16" spans="1:1">
      <c r="A16" s="5" t="s">
        <v>54</v>
      </c>
    </row>
    <row r="17" spans="1:1">
      <c r="A17" t="s">
        <v>55</v>
      </c>
    </row>
  </sheetData>
  <sortState xmlns:xlrd2="http://schemas.microsoft.com/office/spreadsheetml/2017/richdata2" ref="A1:A17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8" ma:contentTypeDescription="Utwórz nowy dokument." ma:contentTypeScope="" ma:versionID="87c9327cc413a803e6a85949e9e2e64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b1bb44b5628b1577e8fd3f951c63138e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3143AE-FF8D-4BA3-9934-B319C890DCAD}">
  <ds:schemaRefs>
    <ds:schemaRef ds:uri="http://schemas.microsoft.com/office/2006/metadata/properties"/>
    <ds:schemaRef ds:uri="http://schemas.microsoft.com/office/infopath/2007/PartnerControls"/>
    <ds:schemaRef ds:uri="13e258df-16cb-4507-b678-b498e48e58c8"/>
    <ds:schemaRef ds:uri="153e0a85-a7de-4c25-b915-33607e7cdfca"/>
  </ds:schemaRefs>
</ds:datastoreItem>
</file>

<file path=customXml/itemProps2.xml><?xml version="1.0" encoding="utf-8"?>
<ds:datastoreItem xmlns:ds="http://schemas.openxmlformats.org/officeDocument/2006/customXml" ds:itemID="{6B6DC89F-BBB8-4E58-894B-8B9665773F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2B5989-BAD0-4602-990B-FEECCB4661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Zał.nr 2 - 9.1_23 RWS</vt:lpstr>
      <vt:lpstr>Rewitalizacja</vt:lpstr>
      <vt:lpstr>'Zał.nr 2 - 9.1_23 RWS'!Obszar_wydruku</vt:lpstr>
      <vt:lpstr>rewitalizacja</vt:lpstr>
      <vt:lpstr>'Zał.nr 2 - 9.1_23 RWS'!Tytuły_wydruku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Ostałowski Piotr</cp:lastModifiedBy>
  <cp:revision/>
  <cp:lastPrinted>2025-05-08T12:03:38Z</cp:lastPrinted>
  <dcterms:created xsi:type="dcterms:W3CDTF">2016-04-12T10:40:23Z</dcterms:created>
  <dcterms:modified xsi:type="dcterms:W3CDTF">2025-07-02T10:41:01Z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