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bookViews>
    <workbookView xWindow="-120" yWindow="-120" windowWidth="25440" windowHeight="15390"/>
  </bookViews>
  <sheets>
    <sheet name="Załącznik do uchwały 4.1_006" sheetId="4" r:id="rId1"/>
  </sheets>
  <definedNames>
    <definedName name="_xlnm._FilterDatabase" localSheetId="0" hidden="1">'Załącznik do uchwały 4.1_006'!$A$3:$N$11</definedName>
    <definedName name="kurs" localSheetId="0">'Załącznik do uchwały 4.1_006'!$E$76</definedName>
    <definedName name="kurs">#REF!</definedName>
    <definedName name="_xlnm.Print_Area" localSheetId="0">'Załącznik do uchwały 4.1_006'!$A$1:$N$11</definedName>
    <definedName name="rewitalizacja">#REF!</definedName>
    <definedName name="_xlnm.Print_Titles" localSheetId="0">'Załącznik do uchwały 4.1_006'!$3:$3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6" i="4" s="1"/>
  <c r="G6" i="4"/>
  <c r="I6" i="4"/>
  <c r="J6" i="4"/>
  <c r="F6" i="4"/>
</calcChain>
</file>

<file path=xl/sharedStrings.xml><?xml version="1.0" encoding="utf-8"?>
<sst xmlns="http://schemas.openxmlformats.org/spreadsheetml/2006/main" count="48" uniqueCount="38">
  <si>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</si>
  <si>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</si>
  <si>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</si>
  <si>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</si>
  <si>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</si>
  <si>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</si>
  <si>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</si>
  <si>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</si>
  <si>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</si>
  <si>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</si>
  <si>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</si>
  <si>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</si>
  <si>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</si>
  <si>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</si>
  <si>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</si>
  <si>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</si>
  <si>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</si>
  <si>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</si>
  <si>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</si>
  <si>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</si>
  <si>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</si>
  <si>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</si>
  <si>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</si>
  <si>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</si>
  <si>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</si>
  <si>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</si>
  <si>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</si>
  <si>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</si>
  <si>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FEMA.04.01-IP.01-01G0/23</t>
  </si>
  <si>
    <t>Zakup 15 sztuk pojazdów kolejowych</t>
  </si>
  <si>
    <t>"Koleje Mazowieckie - KM" sp. z o.o.</t>
  </si>
  <si>
    <t>Brak danych</t>
  </si>
  <si>
    <t>107</t>
  </si>
  <si>
    <t>Brak  danych</t>
  </si>
  <si>
    <t>Suma:</t>
  </si>
  <si>
    <t xml:space="preserve">Procent maksymalnej liczby punktów możliwych do uzyskania </t>
  </si>
  <si>
    <t>Komentarz</t>
  </si>
  <si>
    <t>Wyniki oceny projektów złożonych w ramach naboru FEMA.04.01-IP.01-006/23, Priorytet IV „Fundusze Europejskie dla lepiej połączonego i dostępnego Mazowsza” dla Działania 4.1 „Transport regionalny i lokalny”, 
Typ projektów: „Tabor kolejowy – zakup lub modernizacja” Funduszy Europejskich dla Mazowsza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</si>
</sst>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2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49" fontId="18" fillId="33" borderId="13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abSelected="1" zoomScale="70" zoomScaleNormal="70" zoomScaleSheetLayoutView="70" workbookViewId="0">
      <selection sqref="A1:N1"/>
    </sheetView>
  </sheetViews>
  <sheetFormatPr defaultColWidth="0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53.375" style="4" customWidth="1"/>
    <col min="5" max="5" width="42.625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hidden="1" customWidth="1"/>
    <col min="16" max="16" width="2.375" style="2" hidden="1" customWidth="1"/>
    <col min="17" max="17" width="19.25" style="2" hidden="1" customWidth="1"/>
    <col min="18" max="18" width="8.75" style="2" hidden="1" customWidth="1"/>
    <col min="19" max="19" width="25.75" style="2" hidden="1" customWidth="1"/>
    <col min="20" max="20" width="8.75" style="2" hidden="1" customWidth="1"/>
    <col min="21" max="21" width="9.375" style="2" hidden="1" customWidth="1"/>
    <col min="22" max="23" width="9.125" style="2" hidden="1" customWidth="1"/>
    <col min="24" max="16384" width="8.75" style="2" hidden="1"/>
  </cols>
  <sheetData>
    <row r="1" spans="1:17" ht="96" customHeight="1">
      <c r="A1" s="38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1"/>
    </row>
    <row r="2" spans="1:17" ht="36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</row>
    <row r="3" spans="1:17" ht="89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35</v>
      </c>
      <c r="M3" s="7" t="s">
        <v>12</v>
      </c>
      <c r="N3" s="6" t="s">
        <v>36</v>
      </c>
      <c r="O3" s="1"/>
    </row>
    <row r="4" spans="1:17" ht="21.75" customHeight="1">
      <c r="A4" s="8" t="s">
        <v>13</v>
      </c>
      <c r="B4" s="15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10" t="s">
        <v>24</v>
      </c>
      <c r="M4" s="10" t="s">
        <v>25</v>
      </c>
      <c r="N4" s="10" t="s">
        <v>26</v>
      </c>
    </row>
    <row r="5" spans="1:17" ht="52.5" customHeight="1">
      <c r="A5" s="11" t="s">
        <v>13</v>
      </c>
      <c r="B5" s="12" t="s">
        <v>27</v>
      </c>
      <c r="C5" s="13" t="s">
        <v>28</v>
      </c>
      <c r="D5" s="13" t="s">
        <v>29</v>
      </c>
      <c r="E5" s="13" t="s">
        <v>30</v>
      </c>
      <c r="F5" s="35">
        <v>727914851.15999997</v>
      </c>
      <c r="G5" s="35">
        <v>591683000</v>
      </c>
      <c r="H5" s="35">
        <f>I5+J5</f>
        <v>242621499.90000001</v>
      </c>
      <c r="I5" s="35">
        <v>242621499.90000001</v>
      </c>
      <c r="J5" s="35">
        <v>0</v>
      </c>
      <c r="K5" s="13" t="s">
        <v>13</v>
      </c>
      <c r="L5" s="13" t="s">
        <v>31</v>
      </c>
      <c r="M5" s="13" t="s">
        <v>32</v>
      </c>
      <c r="N5" s="13" t="s">
        <v>33</v>
      </c>
      <c r="O5" s="9"/>
      <c r="Q5" s="5"/>
    </row>
    <row r="6" spans="1:17" ht="48" customHeight="1">
      <c r="A6" s="28" t="s">
        <v>31</v>
      </c>
      <c r="B6" s="28" t="s">
        <v>31</v>
      </c>
      <c r="C6" s="28" t="s">
        <v>31</v>
      </c>
      <c r="D6" s="28" t="s">
        <v>31</v>
      </c>
      <c r="E6" s="36" t="s">
        <v>34</v>
      </c>
      <c r="F6" s="18">
        <f>SUM(F5:F5)</f>
        <v>727914851.15999997</v>
      </c>
      <c r="G6" s="18">
        <f>SUM(G5:G5)</f>
        <v>591683000</v>
      </c>
      <c r="H6" s="14">
        <f>SUM(H5:H5)</f>
        <v>242621499.90000001</v>
      </c>
      <c r="I6" s="18">
        <f>SUM(I5:I5)</f>
        <v>242621499.90000001</v>
      </c>
      <c r="J6" s="37">
        <f>SUM(J5:J5)</f>
        <v>0</v>
      </c>
      <c r="K6" s="27" t="s">
        <v>31</v>
      </c>
      <c r="L6" s="29" t="s">
        <v>31</v>
      </c>
      <c r="M6" s="30" t="s">
        <v>31</v>
      </c>
      <c r="N6" s="29" t="s">
        <v>31</v>
      </c>
      <c r="O6" s="9"/>
      <c r="Q6" s="5"/>
    </row>
    <row r="7" spans="1:17" ht="48" customHeight="1">
      <c r="A7" s="31"/>
      <c r="B7" s="31"/>
      <c r="C7" s="31"/>
      <c r="D7" s="31"/>
      <c r="E7" s="31"/>
      <c r="F7" s="22"/>
      <c r="G7" s="22"/>
      <c r="H7" s="22"/>
      <c r="I7" s="22"/>
      <c r="J7" s="23"/>
      <c r="K7" s="32"/>
      <c r="L7" s="33"/>
      <c r="M7" s="34"/>
      <c r="N7" s="33"/>
      <c r="O7" s="9"/>
      <c r="Q7" s="5"/>
    </row>
    <row r="8" spans="1:17" ht="46.5" hidden="1" customHeight="1">
      <c r="B8" s="20"/>
      <c r="C8" s="19"/>
      <c r="D8" s="20"/>
      <c r="E8" s="21"/>
      <c r="F8" s="22"/>
      <c r="G8" s="22"/>
      <c r="H8" s="23"/>
      <c r="I8" s="22"/>
      <c r="J8" s="23"/>
      <c r="K8" s="24"/>
      <c r="L8" s="24"/>
      <c r="M8" s="25"/>
      <c r="N8" s="26"/>
      <c r="Q8" s="5"/>
    </row>
    <row r="9" spans="1:17" ht="32.25" hidden="1" customHeight="1">
      <c r="A9" s="16"/>
      <c r="B9" s="17"/>
      <c r="C9" s="17"/>
      <c r="D9" s="17"/>
      <c r="E9" s="17"/>
    </row>
    <row r="10" spans="1:17" ht="32.25" hidden="1" customHeight="1">
      <c r="A10" s="16"/>
      <c r="B10" s="17"/>
      <c r="C10" s="17"/>
      <c r="D10" s="17"/>
      <c r="E10" s="17"/>
      <c r="F10" s="2"/>
      <c r="G10" s="2"/>
      <c r="H10" s="2"/>
      <c r="I10" s="2"/>
      <c r="J10" s="2"/>
      <c r="K10" s="2"/>
    </row>
    <row r="11" spans="1:17" ht="32.25" hidden="1" customHeight="1">
      <c r="A11" s="16"/>
      <c r="B11" s="17"/>
      <c r="C11" s="17"/>
      <c r="D11" s="17"/>
      <c r="E11" s="17"/>
    </row>
    <row r="12" spans="1:17" ht="53.25" hidden="1" customHeight="1"/>
    <row r="13" spans="1:17" ht="67.5" hidden="1" customHeight="1"/>
    <row r="14" spans="1:17" ht="47.25" hidden="1" customHeight="1"/>
    <row r="15" spans="1:17" ht="51" hidden="1" customHeight="1"/>
    <row r="16" spans="1:17" ht="45.75" hidden="1" customHeight="1"/>
    <row r="17" ht="47.25" hidden="1" customHeight="1"/>
  </sheetData>
  <autoFilter ref="A3:N11"/>
  <mergeCells count="2">
    <mergeCell ref="A1:N1"/>
    <mergeCell ref="A2:N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52DFC0-8828-4707-9B93-B5C418AC0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Załącznik do uchwały 4.1_006</vt:lpstr>
      <vt:lpstr>'Załącznik do uchwały 4.1_006'!kurs</vt:lpstr>
      <vt:lpstr>'Załącznik do uchwały 4.1_006'!Obszar_wydruku</vt:lpstr>
      <vt:lpstr>'Załącznik do uchwały 4.1_006'!Tytuły_wydruku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2024-03-13T07:57:46Z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