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paryz\Desktop\Nowa Perspektywa 21-27\028 5.1\Zarząd\"/>
    </mc:Choice>
  </mc:AlternateContent>
  <xr:revisionPtr revIDLastSave="1" documentId="13_ncr:1_{68DDF56D-031D-4D8C-B186-42A43823B635}" xr6:coauthVersionLast="47" xr6:coauthVersionMax="47" xr10:uidLastSave="{A664698F-48C7-49B9-B478-9D107E0427DE}"/>
  <bookViews>
    <workbookView xWindow="-120" yWindow="-120" windowWidth="29040" windowHeight="17520" xr2:uid="{00000000-000D-0000-FFFF-FFFF00000000}"/>
  </bookViews>
  <sheets>
    <sheet name="Załącznik nr 1" sheetId="4" r:id="rId1"/>
    <sheet name="Rewitalizacja" sheetId="3" state="hidden" r:id="rId2"/>
  </sheets>
  <definedNames>
    <definedName name="_xlnm._FilterDatabase" localSheetId="0" hidden="1">'Załącznik nr 1'!$A$4:$N$31</definedName>
    <definedName name="kurs" localSheetId="0">'Załącznik nr 1'!$E$96</definedName>
    <definedName name="kurs">#REF!</definedName>
    <definedName name="_xlnm.Print_Area" localSheetId="0">'Załącznik nr 1'!$A$1:$N$31</definedName>
    <definedName name="projkekty">#REF!</definedName>
    <definedName name="rewitalizacja">Rewitalizacja!$A$1:$A$17</definedName>
    <definedName name="_xlnm.Print_Titles" localSheetId="0">'Załącznik nr 1'!$4:$4</definedName>
    <definedName name="zakr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4" l="1"/>
  <c r="H11" i="4"/>
  <c r="L11" i="4"/>
  <c r="L8" i="4"/>
  <c r="L9" i="4"/>
  <c r="L12" i="4"/>
  <c r="L13" i="4"/>
  <c r="L14" i="4"/>
  <c r="L15" i="4"/>
  <c r="L16" i="4"/>
  <c r="L17" i="4"/>
  <c r="L18" i="4"/>
  <c r="L19" i="4"/>
  <c r="L10" i="4"/>
  <c r="L20" i="4"/>
  <c r="L7" i="4"/>
  <c r="L6" i="4"/>
  <c r="F27" i="4"/>
  <c r="H26" i="4"/>
  <c r="H25" i="4"/>
  <c r="G21" i="4"/>
  <c r="J21" i="4"/>
  <c r="F21" i="4"/>
  <c r="H20" i="4"/>
  <c r="H10" i="4"/>
  <c r="H8" i="4"/>
  <c r="H9" i="4"/>
  <c r="H12" i="4"/>
  <c r="H13" i="4"/>
  <c r="H14" i="4"/>
  <c r="H15" i="4"/>
  <c r="H16" i="4"/>
  <c r="H17" i="4"/>
  <c r="H18" i="4"/>
  <c r="H19" i="4"/>
  <c r="H7" i="4"/>
  <c r="H6" i="4"/>
  <c r="H21" i="4" l="1"/>
  <c r="G27" i="4"/>
  <c r="H27" i="4"/>
  <c r="I27" i="4"/>
  <c r="J27" i="4" l="1"/>
</calcChain>
</file>

<file path=xl/sharedStrings.xml><?xml version="1.0" encoding="utf-8"?>
<sst xmlns="http://schemas.openxmlformats.org/spreadsheetml/2006/main" count="204" uniqueCount="112">
  <si>
    <t xml:space="preserve">Załącznik  do uchwały nr 1. .................... Zarządu Województwa Mazowieckiego z dnia ..................... </t>
  </si>
  <si>
    <t>Wyniki oceny projektów, złożonych w ramach naboru konkurencyjnego nr  FEMA.05.01-IP.01-028/24, Priorytet V „Fundusze Europejskie dla wyższej jakości życia na Mazowszu” dla Działania 5.1 „Dostępność szkół dla osób ze specjalnymi potrzebami ”, Typ projektów: „Dostosowanie szkół ogólnodostępnych do potrzeb osób ze specjalnymi potrzebami edukacyjnymi (z wyłączeniem edukacji przedszkolnej)” 
Funduszy Europejskich dla Mazowsza 2021-2027 w zakresie Regionu Mazowieckiego Regionalnego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</si>
  <si>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</si>
  <si>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</si>
  <si>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</si>
  <si>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</si>
  <si>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</si>
  <si>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</si>
  <si>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</si>
  <si>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</si>
  <si>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</si>
  <si>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</si>
  <si>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</si>
  <si>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</si>
  <si>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</si>
  <si>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</si>
  <si>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</si>
  <si>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</si>
  <si>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</si>
  <si>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</si>
  <si>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</si>
  <si>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</si>
  <si>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</si>
  <si>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</si>
  <si>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</si>
  <si>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</si>
  <si>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</si>
  <si>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</si>
  <si>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</si>
  <si>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</si>
  <si>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</si>
  <si>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Mazowiecka Jednostka Wdrażania Programów Unijnych</t>
  </si>
  <si>
    <t>FEMA.05.01-IP.01-05Q0/24</t>
  </si>
  <si>
    <t>Gmina Myszyniec</t>
  </si>
  <si>
    <t>Dostosowanie Publicznej Szkoły Podstawowej w Myszyńcu do potrzeb osób ze specjalnymi potrzebami edukacyjnymi</t>
  </si>
  <si>
    <t>Brak danych</t>
  </si>
  <si>
    <t>FEMA.05.01-IP.01-03FN/24</t>
  </si>
  <si>
    <t>Powiat Ostrołęcki</t>
  </si>
  <si>
    <t>Rozbudowa budynku Zespołu Szkół Powiatowych w Myszyńcu o pomieszczenia na potrzeby Poradni Psychologiczno - Pedagogicznej z siedzibą w Myszyńcu, ul. Dzieci Polskich 5</t>
  </si>
  <si>
    <t>FEMA.05.01-IP.01-03XI/24</t>
  </si>
  <si>
    <t>Gmina Miasta Radomia</t>
  </si>
  <si>
    <t>Dostępność Publicznej Szkoły Podstawowej nr 14 Integracyjnej w Radomiu</t>
  </si>
  <si>
    <t>FEMA.05.01-IP.01-05RJ/24</t>
  </si>
  <si>
    <t>GMINA TERESIN</t>
  </si>
  <si>
    <t>Dostosowanie Szkoły Podstawowej w Paprotni do potrzeb uczniów ze specjalnymi potrzebami edukacyjnymi poprzez rozbudowę i nadbudowę budynku</t>
  </si>
  <si>
    <t>FEMA.05.01-IP.01-03Y3/24</t>
  </si>
  <si>
    <t>Gmina Mszczonów</t>
  </si>
  <si>
    <t>Dostosowanie Szkoły Podstawowej w Piekarach i Szkoły Podstawowej w Lutkówce dla osób ze specjalnymi potrzebami edukacyjnymi</t>
  </si>
  <si>
    <t>FEMA.05.01-IP.01-0481/24</t>
  </si>
  <si>
    <t>Gmina Załuski</t>
  </si>
  <si>
    <t>Adaptacja szkół podstawowych w Kroczewie i Kamienicy do potrzeb uczniów ze specjalnymi potrzebami edukacyjnymi</t>
  </si>
  <si>
    <t>FEMA.05.01-IP.01-03QQ/24</t>
  </si>
  <si>
    <t>Gmina Miasto Płońsk</t>
  </si>
  <si>
    <t>Dostępne szkoły podstawowe w Płońsku</t>
  </si>
  <si>
    <t>FEMA.05.01-IP.01-044G/24</t>
  </si>
  <si>
    <t>Gmina - Miasto Płock</t>
  </si>
  <si>
    <t>Dostosowanie LO im. Marszałka Stanisława Małachowskiego w Płocku do potrzeb osób ze specjalnymi potrzebami edukacyjnymi</t>
  </si>
  <si>
    <t>FEMA.05.01-IP.01-041R/24</t>
  </si>
  <si>
    <t>Miasto Siedlce</t>
  </si>
  <si>
    <t>Rozbudowa budynku Zespołu Szkół Ponadpodstawowych nr 5 o windę zewnętrzną dla potrzeb osób z niepełnosprawnościami</t>
  </si>
  <si>
    <t>FEMA.05.01-IP.01-05RM/24</t>
  </si>
  <si>
    <t>Gmina Płońsk</t>
  </si>
  <si>
    <t>Rozbudowa wraz z przebudową istniejącej infrastruktury dydaktycznej - Szkoła Podstawowa w Siedlinie.</t>
  </si>
  <si>
    <t>FEMA.05.01-IP.01-0403/24</t>
  </si>
  <si>
    <t>Gmina Wiskitki</t>
  </si>
  <si>
    <t>Poprawa dostępności w Szkole Podstawowej im. Marii Kownackiej w Wiskitkach dla uczniów ze specjalnymi potrzebami edukacyjnymi</t>
  </si>
  <si>
    <t>FEMA.05.01-IP.01-04VH/24</t>
  </si>
  <si>
    <t>Powiat Żyrardowski</t>
  </si>
  <si>
    <t>Poprawa dostępności szkół Powiatu Żyrardowskiego dla osób ze specjalnymi potrzebami</t>
  </si>
  <si>
    <t>FEMA.05.01-IP.01-03MX/24</t>
  </si>
  <si>
    <t>Gmina Rzekuń</t>
  </si>
  <si>
    <t>Zwiększenie dostępności Szkoły Podstawowej im. Armii Krajowej w Drwęczy dla osób ze specjalnymi potrzebami na terenie Gminy Rzekuń</t>
  </si>
  <si>
    <t>FEMA.05.01-IP.01-05SC/24</t>
  </si>
  <si>
    <t>Gmina Młodzieszyn</t>
  </si>
  <si>
    <t>Budowa pochylni dla osób niepełnosprawnych przy Szkole Podstawowej im. Stanisława Grzmota - Skotnickiego w Młodzieszynie</t>
  </si>
  <si>
    <t>15</t>
  </si>
  <si>
    <t>FEMA.05.01-IP.01-05Q9/24</t>
  </si>
  <si>
    <t>Miasto Ostrołęka 
pl. gen. Józefa Bema 1 07-400 Ostrołęka</t>
  </si>
  <si>
    <t>"Szkoła dostępna dla uczniów/uczennic  ze specjalnymi potrzebami edukacyjnymi"</t>
  </si>
  <si>
    <t>SUMA:</t>
  </si>
  <si>
    <t>Projekty, które nie spełniły kryteriów wyboru projektów lub nie uzyskały wymaganej liczby punktów</t>
  </si>
  <si>
    <t>16</t>
  </si>
  <si>
    <t>FEMA.05.01-IP.01-044Z/24</t>
  </si>
  <si>
    <t>Niepubliczne Przedszkole i Żłobek Happy World Kids Maria Komorowska</t>
  </si>
  <si>
    <t>Innowacyjna, przejściowa Szkoła Podstawowa Happy World Kids</t>
  </si>
  <si>
    <t>Nie dotyczy</t>
  </si>
  <si>
    <t>Negatywna ocena formalna</t>
  </si>
  <si>
    <t>17</t>
  </si>
  <si>
    <t>FEMA.05.01-IP.01-04BW/24</t>
  </si>
  <si>
    <t>Gmina Teresin</t>
  </si>
  <si>
    <t>Dostosowanie Szkoły Podstawowej w Paprotni do potrzeb uczniów ze specjalnymi potrzebami edukacyjnymi poprzez rozbudowę i nadbudowę budynku.</t>
  </si>
  <si>
    <t>Wycofany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</si>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</sst>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sz val="11"/>
      <color theme="1"/>
      <name val="Calibri"/>
    </font>
    <font>
      <sz val="12"/>
      <color theme="1"/>
      <name val="Czcionka tekstu podstawowego"/>
      <family val="2"/>
      <charset val="238"/>
    </font>
    <font>
      <sz val="12"/>
      <color theme="0"/>
      <name val="Arial"/>
      <family val="2"/>
      <charset val="238"/>
    </font>
    <font>
      <sz val="12"/>
      <color theme="3" tint="0.79998168889431442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7" fillId="0" borderId="0"/>
  </cellStyleXfs>
  <cellXfs count="52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/>
    <xf numFmtId="0" fontId="20" fillId="33" borderId="10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10" fontId="19" fillId="0" borderId="0" xfId="0" applyNumberFormat="1" applyFont="1"/>
    <xf numFmtId="49" fontId="19" fillId="33" borderId="10" xfId="0" applyNumberFormat="1" applyFont="1" applyFill="1" applyBorder="1" applyAlignment="1">
      <alignment horizontal="center" vertical="center"/>
    </xf>
    <xf numFmtId="49" fontId="19" fillId="33" borderId="12" xfId="0" applyNumberFormat="1" applyFont="1" applyFill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0" fillId="34" borderId="0" xfId="0" applyFill="1"/>
    <xf numFmtId="49" fontId="22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vertical="center"/>
    </xf>
    <xf numFmtId="2" fontId="22" fillId="0" borderId="0" xfId="0" applyNumberFormat="1" applyFont="1" applyAlignment="1">
      <alignment horizontal="center" vertical="center"/>
    </xf>
    <xf numFmtId="10" fontId="22" fillId="0" borderId="0" xfId="1" applyNumberFormat="1" applyFont="1" applyFill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9" fontId="19" fillId="33" borderId="18" xfId="0" applyNumberFormat="1" applyFont="1" applyFill="1" applyBorder="1" applyAlignment="1">
      <alignment horizontal="center" vertical="center"/>
    </xf>
    <xf numFmtId="49" fontId="19" fillId="33" borderId="19" xfId="0" applyNumberFormat="1" applyFont="1" applyFill="1" applyBorder="1" applyAlignment="1">
      <alignment horizontal="center" vertical="center"/>
    </xf>
    <xf numFmtId="49" fontId="19" fillId="33" borderId="17" xfId="0" applyNumberFormat="1" applyFont="1" applyFill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44" fontId="24" fillId="0" borderId="10" xfId="0" applyNumberFormat="1" applyFont="1" applyBorder="1" applyAlignment="1">
      <alignment vertical="center"/>
    </xf>
    <xf numFmtId="165" fontId="24" fillId="0" borderId="10" xfId="0" applyNumberFormat="1" applyFont="1" applyBorder="1" applyAlignment="1">
      <alignment vertical="center"/>
    </xf>
    <xf numFmtId="2" fontId="24" fillId="0" borderId="10" xfId="0" applyNumberFormat="1" applyFont="1" applyBorder="1" applyAlignment="1">
      <alignment horizontal="center" vertical="center"/>
    </xf>
    <xf numFmtId="10" fontId="24" fillId="0" borderId="10" xfId="1" applyNumberFormat="1" applyFont="1" applyFill="1" applyBorder="1" applyAlignment="1">
      <alignment horizontal="center" vertical="center"/>
    </xf>
    <xf numFmtId="1" fontId="24" fillId="0" borderId="10" xfId="0" applyNumberFormat="1" applyFont="1" applyBorder="1" applyAlignment="1">
      <alignment horizontal="center" vertical="center"/>
    </xf>
    <xf numFmtId="4" fontId="29" fillId="0" borderId="10" xfId="0" applyNumberFormat="1" applyFont="1" applyBorder="1" applyAlignment="1">
      <alignment horizontal="center" vertical="center" wrapText="1"/>
    </xf>
    <xf numFmtId="49" fontId="24" fillId="35" borderId="10" xfId="0" applyNumberFormat="1" applyFont="1" applyFill="1" applyBorder="1" applyAlignment="1">
      <alignment horizontal="center" vertical="center"/>
    </xf>
    <xf numFmtId="49" fontId="24" fillId="35" borderId="10" xfId="0" applyNumberFormat="1" applyFont="1" applyFill="1" applyBorder="1" applyAlignment="1">
      <alignment horizontal="center" vertical="center" wrapText="1"/>
    </xf>
    <xf numFmtId="0" fontId="24" fillId="35" borderId="13" xfId="0" applyFont="1" applyFill="1" applyBorder="1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 wrapText="1"/>
    </xf>
    <xf numFmtId="44" fontId="24" fillId="35" borderId="10" xfId="0" applyNumberFormat="1" applyFont="1" applyFill="1" applyBorder="1" applyAlignment="1">
      <alignment vertical="center"/>
    </xf>
    <xf numFmtId="165" fontId="24" fillId="35" borderId="10" xfId="0" applyNumberFormat="1" applyFont="1" applyFill="1" applyBorder="1" applyAlignment="1">
      <alignment vertical="center"/>
    </xf>
    <xf numFmtId="2" fontId="24" fillId="35" borderId="10" xfId="0" applyNumberFormat="1" applyFont="1" applyFill="1" applyBorder="1" applyAlignment="1">
      <alignment horizontal="center" vertical="center"/>
    </xf>
    <xf numFmtId="10" fontId="24" fillId="35" borderId="10" xfId="1" applyNumberFormat="1" applyFont="1" applyFill="1" applyBorder="1" applyAlignment="1">
      <alignment horizontal="center" vertical="center"/>
    </xf>
    <xf numFmtId="3" fontId="24" fillId="35" borderId="10" xfId="0" applyNumberFormat="1" applyFont="1" applyFill="1" applyBorder="1" applyAlignment="1">
      <alignment horizontal="center" vertical="center" wrapText="1"/>
    </xf>
    <xf numFmtId="4" fontId="30" fillId="35" borderId="10" xfId="0" applyNumberFormat="1" applyFont="1" applyFill="1" applyBorder="1" applyAlignment="1">
      <alignment horizontal="center" vertical="center" wrapText="1"/>
    </xf>
    <xf numFmtId="0" fontId="30" fillId="35" borderId="13" xfId="0" applyFont="1" applyFill="1" applyBorder="1" applyAlignment="1">
      <alignment horizontal="left" vertical="center" wrapText="1"/>
    </xf>
    <xf numFmtId="0" fontId="24" fillId="35" borderId="10" xfId="0" applyFont="1" applyFill="1" applyBorder="1" applyAlignment="1">
      <alignment horizontal="center" vertical="center" wrapText="1"/>
    </xf>
    <xf numFmtId="4" fontId="24" fillId="35" borderId="10" xfId="0" applyNumberFormat="1" applyFont="1" applyFill="1" applyBorder="1" applyAlignment="1">
      <alignment horizontal="center" vertical="center" wrapText="1"/>
    </xf>
    <xf numFmtId="4" fontId="24" fillId="0" borderId="10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showGridLines="0" tabSelected="1" view="pageBreakPreview" zoomScale="55" zoomScaleNormal="55" zoomScaleSheetLayoutView="55" workbookViewId="0">
      <selection activeCell="E4" sqref="E4"/>
    </sheetView>
  </sheetViews>
  <sheetFormatPr defaultColWidth="8.75" defaultRowHeight="0" customHeight="1" zeroHeight="1"/>
  <cols>
    <col min="1" max="1" width="7.125" style="3" customWidth="1"/>
    <col min="2" max="2" width="24.375" style="3" customWidth="1"/>
    <col min="3" max="3" width="33.375" style="4" customWidth="1"/>
    <col min="4" max="4" width="42" style="4" customWidth="1"/>
    <col min="5" max="5" width="68.75" style="4" customWidth="1"/>
    <col min="6" max="6" width="19.5" style="4" customWidth="1"/>
    <col min="7" max="7" width="19.25" style="4" customWidth="1"/>
    <col min="8" max="8" width="19.875" style="4" customWidth="1"/>
    <col min="9" max="9" width="19.125" style="4" customWidth="1"/>
    <col min="10" max="10" width="14.75" style="4" customWidth="1"/>
    <col min="11" max="11" width="14.875" style="4" customWidth="1"/>
    <col min="12" max="12" width="15.75" style="2" customWidth="1"/>
    <col min="13" max="13" width="14.375" style="2" customWidth="1"/>
    <col min="14" max="14" width="19.25" style="2" customWidth="1"/>
    <col min="15" max="15" width="17" style="2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7" ht="64.5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</row>
    <row r="2" spans="1:17" ht="96" customHeight="1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  <c r="O2" s="1"/>
    </row>
    <row r="3" spans="1:17" ht="80.099999999999994" customHeight="1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1"/>
    </row>
    <row r="4" spans="1:17" ht="89.25" customHeight="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7" t="s">
        <v>14</v>
      </c>
      <c r="M4" s="7" t="s">
        <v>15</v>
      </c>
      <c r="N4" s="6" t="s">
        <v>16</v>
      </c>
      <c r="O4" s="1"/>
    </row>
    <row r="5" spans="1:17" ht="21.75" customHeight="1">
      <c r="A5" s="19" t="s">
        <v>17</v>
      </c>
      <c r="B5" s="10" t="s">
        <v>18</v>
      </c>
      <c r="C5" s="10" t="s">
        <v>19</v>
      </c>
      <c r="D5" s="10" t="s">
        <v>20</v>
      </c>
      <c r="E5" s="20" t="s">
        <v>21</v>
      </c>
      <c r="F5" s="10" t="s">
        <v>22</v>
      </c>
      <c r="G5" s="10" t="s">
        <v>23</v>
      </c>
      <c r="H5" s="10" t="s">
        <v>24</v>
      </c>
      <c r="I5" s="10" t="s">
        <v>25</v>
      </c>
      <c r="J5" s="10" t="s">
        <v>26</v>
      </c>
      <c r="K5" s="10" t="s">
        <v>27</v>
      </c>
      <c r="L5" s="9" t="s">
        <v>28</v>
      </c>
      <c r="M5" s="9" t="s">
        <v>29</v>
      </c>
      <c r="N5" s="9" t="s">
        <v>30</v>
      </c>
    </row>
    <row r="6" spans="1:17" ht="71.25" customHeight="1">
      <c r="A6" s="22" t="s">
        <v>17</v>
      </c>
      <c r="B6" s="23" t="s">
        <v>31</v>
      </c>
      <c r="C6" s="24" t="s">
        <v>32</v>
      </c>
      <c r="D6" s="25" t="s">
        <v>33</v>
      </c>
      <c r="E6" s="26" t="s">
        <v>34</v>
      </c>
      <c r="F6" s="27">
        <v>1434482.81</v>
      </c>
      <c r="G6" s="27">
        <v>1307632.81</v>
      </c>
      <c r="H6" s="28">
        <f>I6+J6</f>
        <v>1111487.8799999999</v>
      </c>
      <c r="I6" s="27">
        <v>1111487.8799999999</v>
      </c>
      <c r="J6" s="28">
        <v>0</v>
      </c>
      <c r="K6" s="29">
        <v>51</v>
      </c>
      <c r="L6" s="30">
        <f>K6/51</f>
        <v>1</v>
      </c>
      <c r="M6" s="31">
        <v>122</v>
      </c>
      <c r="N6" s="32" t="s">
        <v>35</v>
      </c>
      <c r="O6" s="8"/>
      <c r="Q6" s="5"/>
    </row>
    <row r="7" spans="1:17" ht="71.25" customHeight="1">
      <c r="A7" s="33" t="s">
        <v>18</v>
      </c>
      <c r="B7" s="34" t="s">
        <v>31</v>
      </c>
      <c r="C7" s="33" t="s">
        <v>36</v>
      </c>
      <c r="D7" s="35" t="s">
        <v>37</v>
      </c>
      <c r="E7" s="36" t="s">
        <v>38</v>
      </c>
      <c r="F7" s="37">
        <v>4019118.97</v>
      </c>
      <c r="G7" s="38">
        <v>4019118.97</v>
      </c>
      <c r="H7" s="38">
        <f>I7+J7</f>
        <v>3416251.1</v>
      </c>
      <c r="I7" s="38">
        <v>3416251.1</v>
      </c>
      <c r="J7" s="38">
        <v>0</v>
      </c>
      <c r="K7" s="39">
        <v>43</v>
      </c>
      <c r="L7" s="40">
        <f>K7/51</f>
        <v>0.84313725490196079</v>
      </c>
      <c r="M7" s="41">
        <v>122</v>
      </c>
      <c r="N7" s="42" t="s">
        <v>35</v>
      </c>
      <c r="O7" s="8"/>
      <c r="Q7" s="5"/>
    </row>
    <row r="8" spans="1:17" ht="71.25" customHeight="1">
      <c r="A8" s="22" t="s">
        <v>19</v>
      </c>
      <c r="B8" s="23" t="s">
        <v>31</v>
      </c>
      <c r="C8" s="24" t="s">
        <v>39</v>
      </c>
      <c r="D8" s="25" t="s">
        <v>40</v>
      </c>
      <c r="E8" s="26" t="s">
        <v>41</v>
      </c>
      <c r="F8" s="27">
        <v>13245828.02</v>
      </c>
      <c r="G8" s="27">
        <v>8235294.1299999999</v>
      </c>
      <c r="H8" s="28">
        <f t="shared" ref="H8:H20" si="0">I8+J8</f>
        <v>7000000</v>
      </c>
      <c r="I8" s="27">
        <v>7000000</v>
      </c>
      <c r="J8" s="28">
        <v>0</v>
      </c>
      <c r="K8" s="29">
        <v>43</v>
      </c>
      <c r="L8" s="30">
        <f t="shared" ref="L8:L20" si="1">K8/51</f>
        <v>0.84313725490196079</v>
      </c>
      <c r="M8" s="31">
        <v>122</v>
      </c>
      <c r="N8" s="32" t="s">
        <v>35</v>
      </c>
      <c r="O8" s="8"/>
      <c r="Q8" s="5"/>
    </row>
    <row r="9" spans="1:17" ht="71.25" customHeight="1">
      <c r="A9" s="33" t="s">
        <v>20</v>
      </c>
      <c r="B9" s="34" t="s">
        <v>31</v>
      </c>
      <c r="C9" s="33" t="s">
        <v>42</v>
      </c>
      <c r="D9" s="35" t="s">
        <v>43</v>
      </c>
      <c r="E9" s="36" t="s">
        <v>44</v>
      </c>
      <c r="F9" s="37">
        <v>7050852</v>
      </c>
      <c r="G9" s="38">
        <v>7050852</v>
      </c>
      <c r="H9" s="38">
        <f t="shared" si="0"/>
        <v>5993224.1900000004</v>
      </c>
      <c r="I9" s="38">
        <v>5993224.1900000004</v>
      </c>
      <c r="J9" s="38">
        <v>0</v>
      </c>
      <c r="K9" s="39">
        <v>43</v>
      </c>
      <c r="L9" s="40">
        <f t="shared" si="1"/>
        <v>0.84313725490196079</v>
      </c>
      <c r="M9" s="41">
        <v>122</v>
      </c>
      <c r="N9" s="42" t="s">
        <v>35</v>
      </c>
      <c r="O9" s="8"/>
      <c r="Q9" s="5"/>
    </row>
    <row r="10" spans="1:17" ht="71.25" customHeight="1">
      <c r="A10" s="22" t="s">
        <v>21</v>
      </c>
      <c r="B10" s="23" t="s">
        <v>31</v>
      </c>
      <c r="C10" s="24" t="s">
        <v>45</v>
      </c>
      <c r="D10" s="25" t="s">
        <v>46</v>
      </c>
      <c r="E10" s="26" t="s">
        <v>47</v>
      </c>
      <c r="F10" s="27">
        <v>6669212.9500000002</v>
      </c>
      <c r="G10" s="27">
        <v>6669212.9500000002</v>
      </c>
      <c r="H10" s="28">
        <f>I10+J10</f>
        <v>5668830.9800000004</v>
      </c>
      <c r="I10" s="27">
        <v>5668830.9800000004</v>
      </c>
      <c r="J10" s="28">
        <v>0</v>
      </c>
      <c r="K10" s="29">
        <v>43</v>
      </c>
      <c r="L10" s="30">
        <f>K10/51</f>
        <v>0.84313725490196079</v>
      </c>
      <c r="M10" s="31">
        <v>122</v>
      </c>
      <c r="N10" s="32" t="s">
        <v>35</v>
      </c>
      <c r="O10" s="8"/>
      <c r="Q10" s="5"/>
    </row>
    <row r="11" spans="1:17" ht="71.25" customHeight="1">
      <c r="A11" s="33" t="s">
        <v>22</v>
      </c>
      <c r="B11" s="34" t="s">
        <v>31</v>
      </c>
      <c r="C11" s="33" t="s">
        <v>48</v>
      </c>
      <c r="D11" s="35" t="s">
        <v>49</v>
      </c>
      <c r="E11" s="36" t="s">
        <v>50</v>
      </c>
      <c r="F11" s="37">
        <v>1254600</v>
      </c>
      <c r="G11" s="38">
        <v>1254600</v>
      </c>
      <c r="H11" s="38">
        <f t="shared" si="0"/>
        <v>1066410</v>
      </c>
      <c r="I11" s="38">
        <v>1066410</v>
      </c>
      <c r="J11" s="38">
        <v>0</v>
      </c>
      <c r="K11" s="39">
        <v>42</v>
      </c>
      <c r="L11" s="40">
        <f t="shared" si="1"/>
        <v>0.82352941176470584</v>
      </c>
      <c r="M11" s="41">
        <v>122</v>
      </c>
      <c r="N11" s="42" t="s">
        <v>35</v>
      </c>
      <c r="O11" s="8"/>
      <c r="Q11" s="5"/>
    </row>
    <row r="12" spans="1:17" ht="71.25" customHeight="1">
      <c r="A12" s="22" t="s">
        <v>23</v>
      </c>
      <c r="B12" s="23" t="s">
        <v>31</v>
      </c>
      <c r="C12" s="24" t="s">
        <v>51</v>
      </c>
      <c r="D12" s="25" t="s">
        <v>52</v>
      </c>
      <c r="E12" s="26" t="s">
        <v>53</v>
      </c>
      <c r="F12" s="27">
        <v>8581314.0999999996</v>
      </c>
      <c r="G12" s="27">
        <v>8235292.96</v>
      </c>
      <c r="H12" s="28">
        <f t="shared" si="0"/>
        <v>6999999</v>
      </c>
      <c r="I12" s="27">
        <v>6999999</v>
      </c>
      <c r="J12" s="28">
        <v>0</v>
      </c>
      <c r="K12" s="29">
        <v>41</v>
      </c>
      <c r="L12" s="30">
        <f t="shared" si="1"/>
        <v>0.80392156862745101</v>
      </c>
      <c r="M12" s="31">
        <v>122</v>
      </c>
      <c r="N12" s="32" t="s">
        <v>35</v>
      </c>
      <c r="O12" s="8"/>
      <c r="Q12" s="5"/>
    </row>
    <row r="13" spans="1:17" ht="71.25" customHeight="1">
      <c r="A13" s="33" t="s">
        <v>24</v>
      </c>
      <c r="B13" s="34" t="s">
        <v>31</v>
      </c>
      <c r="C13" s="33" t="s">
        <v>54</v>
      </c>
      <c r="D13" s="35" t="s">
        <v>55</v>
      </c>
      <c r="E13" s="36" t="s">
        <v>56</v>
      </c>
      <c r="F13" s="37">
        <v>1717273.06</v>
      </c>
      <c r="G13" s="38">
        <v>1717273.06</v>
      </c>
      <c r="H13" s="38">
        <f t="shared" si="0"/>
        <v>1459682.08</v>
      </c>
      <c r="I13" s="38">
        <v>1459682.08</v>
      </c>
      <c r="J13" s="38">
        <v>0</v>
      </c>
      <c r="K13" s="39">
        <v>40</v>
      </c>
      <c r="L13" s="40">
        <f t="shared" si="1"/>
        <v>0.78431372549019607</v>
      </c>
      <c r="M13" s="41">
        <v>122</v>
      </c>
      <c r="N13" s="42" t="s">
        <v>35</v>
      </c>
      <c r="O13" s="8"/>
      <c r="Q13" s="5"/>
    </row>
    <row r="14" spans="1:17" ht="71.25" customHeight="1">
      <c r="A14" s="22" t="s">
        <v>25</v>
      </c>
      <c r="B14" s="23" t="s">
        <v>31</v>
      </c>
      <c r="C14" s="24" t="s">
        <v>57</v>
      </c>
      <c r="D14" s="25" t="s">
        <v>58</v>
      </c>
      <c r="E14" s="26" t="s">
        <v>59</v>
      </c>
      <c r="F14" s="27">
        <v>559615.77</v>
      </c>
      <c r="G14" s="27">
        <v>559615.77</v>
      </c>
      <c r="H14" s="28">
        <f t="shared" si="0"/>
        <v>475673.4</v>
      </c>
      <c r="I14" s="27">
        <v>475673.4</v>
      </c>
      <c r="J14" s="28">
        <v>0</v>
      </c>
      <c r="K14" s="29">
        <v>37.5</v>
      </c>
      <c r="L14" s="30">
        <f t="shared" si="1"/>
        <v>0.73529411764705888</v>
      </c>
      <c r="M14" s="31">
        <v>122</v>
      </c>
      <c r="N14" s="32" t="s">
        <v>35</v>
      </c>
      <c r="O14" s="8"/>
      <c r="Q14" s="5"/>
    </row>
    <row r="15" spans="1:17" ht="71.25" customHeight="1">
      <c r="A15" s="33" t="s">
        <v>26</v>
      </c>
      <c r="B15" s="34" t="s">
        <v>31</v>
      </c>
      <c r="C15" s="33" t="s">
        <v>60</v>
      </c>
      <c r="D15" s="35" t="s">
        <v>61</v>
      </c>
      <c r="E15" s="36" t="s">
        <v>62</v>
      </c>
      <c r="F15" s="37">
        <v>18568654.379999999</v>
      </c>
      <c r="G15" s="38">
        <v>8233681.5</v>
      </c>
      <c r="H15" s="38">
        <f t="shared" si="0"/>
        <v>6998629.2699999996</v>
      </c>
      <c r="I15" s="38">
        <v>6998629.2699999996</v>
      </c>
      <c r="J15" s="38">
        <v>0</v>
      </c>
      <c r="K15" s="39">
        <v>37</v>
      </c>
      <c r="L15" s="40">
        <f t="shared" si="1"/>
        <v>0.72549019607843135</v>
      </c>
      <c r="M15" s="41">
        <v>122</v>
      </c>
      <c r="N15" s="42" t="s">
        <v>35</v>
      </c>
      <c r="O15" s="8"/>
      <c r="Q15" s="5"/>
    </row>
    <row r="16" spans="1:17" ht="71.25" customHeight="1">
      <c r="A16" s="22" t="s">
        <v>27</v>
      </c>
      <c r="B16" s="23" t="s">
        <v>31</v>
      </c>
      <c r="C16" s="24" t="s">
        <v>63</v>
      </c>
      <c r="D16" s="25" t="s">
        <v>64</v>
      </c>
      <c r="E16" s="26" t="s">
        <v>65</v>
      </c>
      <c r="F16" s="27">
        <v>6643260.0300000003</v>
      </c>
      <c r="G16" s="27">
        <v>6643260.0300000003</v>
      </c>
      <c r="H16" s="28">
        <f t="shared" si="0"/>
        <v>5646770.9900000002</v>
      </c>
      <c r="I16" s="27">
        <v>5646770.9900000002</v>
      </c>
      <c r="J16" s="28">
        <v>0</v>
      </c>
      <c r="K16" s="29">
        <v>34</v>
      </c>
      <c r="L16" s="30">
        <f t="shared" si="1"/>
        <v>0.66666666666666663</v>
      </c>
      <c r="M16" s="31">
        <v>122</v>
      </c>
      <c r="N16" s="32" t="s">
        <v>35</v>
      </c>
      <c r="O16" s="8"/>
      <c r="Q16" s="5"/>
    </row>
    <row r="17" spans="1:17" ht="71.25" customHeight="1">
      <c r="A17" s="33" t="s">
        <v>28</v>
      </c>
      <c r="B17" s="34" t="s">
        <v>31</v>
      </c>
      <c r="C17" s="33" t="s">
        <v>66</v>
      </c>
      <c r="D17" s="35" t="s">
        <v>67</v>
      </c>
      <c r="E17" s="36" t="s">
        <v>68</v>
      </c>
      <c r="F17" s="37">
        <v>3804943.5</v>
      </c>
      <c r="G17" s="38">
        <v>3729298.5</v>
      </c>
      <c r="H17" s="38">
        <f t="shared" si="0"/>
        <v>3169903.72</v>
      </c>
      <c r="I17" s="38">
        <v>3169903.72</v>
      </c>
      <c r="J17" s="38">
        <v>0</v>
      </c>
      <c r="K17" s="39">
        <v>34</v>
      </c>
      <c r="L17" s="40">
        <f t="shared" si="1"/>
        <v>0.66666666666666663</v>
      </c>
      <c r="M17" s="41">
        <v>122</v>
      </c>
      <c r="N17" s="42" t="s">
        <v>35</v>
      </c>
      <c r="O17" s="8"/>
      <c r="Q17" s="5"/>
    </row>
    <row r="18" spans="1:17" ht="71.25" customHeight="1">
      <c r="A18" s="22" t="s">
        <v>29</v>
      </c>
      <c r="B18" s="23" t="s">
        <v>31</v>
      </c>
      <c r="C18" s="24" t="s">
        <v>69</v>
      </c>
      <c r="D18" s="25" t="s">
        <v>70</v>
      </c>
      <c r="E18" s="26" t="s">
        <v>71</v>
      </c>
      <c r="F18" s="27">
        <v>6734187.7599999998</v>
      </c>
      <c r="G18" s="27">
        <v>6734187.7599999998</v>
      </c>
      <c r="H18" s="28">
        <f t="shared" si="0"/>
        <v>5724059.5800000001</v>
      </c>
      <c r="I18" s="27">
        <v>5724059.5800000001</v>
      </c>
      <c r="J18" s="28">
        <v>0</v>
      </c>
      <c r="K18" s="29">
        <v>32</v>
      </c>
      <c r="L18" s="30">
        <f t="shared" si="1"/>
        <v>0.62745098039215685</v>
      </c>
      <c r="M18" s="31">
        <v>122</v>
      </c>
      <c r="N18" s="32" t="s">
        <v>35</v>
      </c>
      <c r="O18" s="8"/>
      <c r="Q18" s="5"/>
    </row>
    <row r="19" spans="1:17" ht="71.25" customHeight="1">
      <c r="A19" s="33" t="s">
        <v>30</v>
      </c>
      <c r="B19" s="34" t="s">
        <v>31</v>
      </c>
      <c r="C19" s="33" t="s">
        <v>72</v>
      </c>
      <c r="D19" s="35" t="s">
        <v>73</v>
      </c>
      <c r="E19" s="36" t="s">
        <v>74</v>
      </c>
      <c r="F19" s="37">
        <v>601835.72</v>
      </c>
      <c r="G19" s="38">
        <v>601835.72</v>
      </c>
      <c r="H19" s="38">
        <f t="shared" si="0"/>
        <v>511560.35</v>
      </c>
      <c r="I19" s="38">
        <v>511560.35</v>
      </c>
      <c r="J19" s="38">
        <v>0</v>
      </c>
      <c r="K19" s="39">
        <v>30</v>
      </c>
      <c r="L19" s="40">
        <f t="shared" si="1"/>
        <v>0.58823529411764708</v>
      </c>
      <c r="M19" s="41">
        <v>122</v>
      </c>
      <c r="N19" s="42" t="s">
        <v>35</v>
      </c>
      <c r="O19" s="8"/>
      <c r="Q19" s="5"/>
    </row>
    <row r="20" spans="1:17" ht="71.25" customHeight="1">
      <c r="A20" s="22" t="s">
        <v>75</v>
      </c>
      <c r="B20" s="23" t="s">
        <v>31</v>
      </c>
      <c r="C20" s="24" t="s">
        <v>76</v>
      </c>
      <c r="D20" s="25" t="s">
        <v>77</v>
      </c>
      <c r="E20" s="26" t="s">
        <v>78</v>
      </c>
      <c r="F20" s="27">
        <v>8184191.9199999999</v>
      </c>
      <c r="G20" s="27">
        <v>8184191.9199999999</v>
      </c>
      <c r="H20" s="28">
        <f t="shared" si="0"/>
        <v>6956563.0599999996</v>
      </c>
      <c r="I20" s="27">
        <v>6956563.0599999996</v>
      </c>
      <c r="J20" s="28">
        <v>0</v>
      </c>
      <c r="K20" s="29">
        <v>29</v>
      </c>
      <c r="L20" s="30">
        <f t="shared" si="1"/>
        <v>0.56862745098039214</v>
      </c>
      <c r="M20" s="31">
        <v>122</v>
      </c>
      <c r="N20" s="32" t="s">
        <v>35</v>
      </c>
      <c r="O20" s="8"/>
      <c r="Q20" s="5"/>
    </row>
    <row r="21" spans="1:17" ht="71.25" customHeight="1">
      <c r="A21" s="43" t="s">
        <v>35</v>
      </c>
      <c r="B21" s="43" t="s">
        <v>35</v>
      </c>
      <c r="C21" s="43" t="s">
        <v>35</v>
      </c>
      <c r="D21" s="43" t="s">
        <v>35</v>
      </c>
      <c r="E21" s="36" t="s">
        <v>79</v>
      </c>
      <c r="F21" s="37">
        <f>SUM(F6:F20)</f>
        <v>89069370.99000001</v>
      </c>
      <c r="G21" s="37">
        <f>SUM(G6:G20)</f>
        <v>73175348.079999998</v>
      </c>
      <c r="H21" s="37">
        <f>SUM(H6:H20)</f>
        <v>62199045.600000009</v>
      </c>
      <c r="I21" s="37">
        <f>SUM(I6:I20)</f>
        <v>62199045.600000009</v>
      </c>
      <c r="J21" s="38">
        <f>SUM(J6:J20)</f>
        <v>0</v>
      </c>
      <c r="K21" s="43" t="s">
        <v>35</v>
      </c>
      <c r="L21" s="43" t="s">
        <v>35</v>
      </c>
      <c r="M21" s="43" t="s">
        <v>35</v>
      </c>
      <c r="N21" s="43" t="s">
        <v>35</v>
      </c>
      <c r="O21" s="8"/>
      <c r="Q21" s="5"/>
    </row>
    <row r="22" spans="1:17" ht="80.099999999999994" customHeight="1">
      <c r="A22" s="51" t="s">
        <v>80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8"/>
      <c r="Q22" s="5"/>
    </row>
    <row r="23" spans="1:17" ht="75">
      <c r="A23" s="6" t="s">
        <v>3</v>
      </c>
      <c r="B23" s="6" t="s">
        <v>4</v>
      </c>
      <c r="C23" s="6" t="s">
        <v>5</v>
      </c>
      <c r="D23" s="6" t="s">
        <v>6</v>
      </c>
      <c r="E23" s="6" t="s">
        <v>7</v>
      </c>
      <c r="F23" s="6" t="s">
        <v>8</v>
      </c>
      <c r="G23" s="6" t="s">
        <v>9</v>
      </c>
      <c r="H23" s="6" t="s">
        <v>10</v>
      </c>
      <c r="I23" s="6" t="s">
        <v>11</v>
      </c>
      <c r="J23" s="6" t="s">
        <v>12</v>
      </c>
      <c r="K23" s="6" t="s">
        <v>13</v>
      </c>
      <c r="L23" s="7" t="s">
        <v>14</v>
      </c>
      <c r="M23" s="7" t="s">
        <v>15</v>
      </c>
      <c r="N23" s="6" t="s">
        <v>16</v>
      </c>
      <c r="O23" s="8"/>
      <c r="Q23" s="5"/>
    </row>
    <row r="24" spans="1:17" ht="17.25" customHeight="1">
      <c r="A24" s="19" t="s">
        <v>17</v>
      </c>
      <c r="B24" s="20" t="s">
        <v>18</v>
      </c>
      <c r="C24" s="20" t="s">
        <v>19</v>
      </c>
      <c r="D24" s="20" t="s">
        <v>20</v>
      </c>
      <c r="E24" s="20" t="s">
        <v>21</v>
      </c>
      <c r="F24" s="20" t="s">
        <v>22</v>
      </c>
      <c r="G24" s="20" t="s">
        <v>23</v>
      </c>
      <c r="H24" s="20" t="s">
        <v>24</v>
      </c>
      <c r="I24" s="20" t="s">
        <v>25</v>
      </c>
      <c r="J24" s="20" t="s">
        <v>26</v>
      </c>
      <c r="K24" s="20" t="s">
        <v>27</v>
      </c>
      <c r="L24" s="21" t="s">
        <v>28</v>
      </c>
      <c r="M24" s="21" t="s">
        <v>29</v>
      </c>
      <c r="N24" s="21" t="s">
        <v>30</v>
      </c>
      <c r="O24" s="8"/>
      <c r="Q24" s="5"/>
    </row>
    <row r="25" spans="1:17" ht="71.25" customHeight="1">
      <c r="A25" s="34" t="s">
        <v>81</v>
      </c>
      <c r="B25" s="34" t="s">
        <v>31</v>
      </c>
      <c r="C25" s="44" t="s">
        <v>82</v>
      </c>
      <c r="D25" s="35" t="s">
        <v>83</v>
      </c>
      <c r="E25" s="36" t="s">
        <v>84</v>
      </c>
      <c r="F25" s="37">
        <v>5850377.9400000004</v>
      </c>
      <c r="G25" s="38">
        <v>5812277.9400000004</v>
      </c>
      <c r="H25" s="38">
        <f>I25+J25</f>
        <v>4940436.18</v>
      </c>
      <c r="I25" s="38">
        <v>4940436.18</v>
      </c>
      <c r="J25" s="38">
        <v>0</v>
      </c>
      <c r="K25" s="39" t="s">
        <v>85</v>
      </c>
      <c r="L25" s="40" t="s">
        <v>85</v>
      </c>
      <c r="M25" s="41">
        <v>122</v>
      </c>
      <c r="N25" s="45" t="s">
        <v>86</v>
      </c>
      <c r="O25" s="8"/>
      <c r="Q25" s="5"/>
    </row>
    <row r="26" spans="1:17" ht="71.25" customHeight="1">
      <c r="A26" s="22" t="s">
        <v>87</v>
      </c>
      <c r="B26" s="23" t="s">
        <v>31</v>
      </c>
      <c r="C26" s="22" t="s">
        <v>88</v>
      </c>
      <c r="D26" s="25" t="s">
        <v>89</v>
      </c>
      <c r="E26" s="26" t="s">
        <v>90</v>
      </c>
      <c r="F26" s="27">
        <v>6580534.54</v>
      </c>
      <c r="G26" s="27">
        <v>6580534.54</v>
      </c>
      <c r="H26" s="28">
        <f>I26+J26</f>
        <v>5589272.3499999996</v>
      </c>
      <c r="I26" s="27">
        <v>5589272.3499999996</v>
      </c>
      <c r="J26" s="28">
        <v>0</v>
      </c>
      <c r="K26" s="29" t="s">
        <v>85</v>
      </c>
      <c r="L26" s="30" t="s">
        <v>85</v>
      </c>
      <c r="M26" s="31">
        <v>122</v>
      </c>
      <c r="N26" s="46" t="s">
        <v>91</v>
      </c>
      <c r="O26" s="8"/>
      <c r="Q26" s="5"/>
    </row>
    <row r="27" spans="1:17" ht="54.75" customHeight="1">
      <c r="A27" s="43" t="s">
        <v>35</v>
      </c>
      <c r="B27" s="43" t="s">
        <v>35</v>
      </c>
      <c r="C27" s="43" t="s">
        <v>35</v>
      </c>
      <c r="D27" s="43" t="s">
        <v>35</v>
      </c>
      <c r="E27" s="36" t="s">
        <v>79</v>
      </c>
      <c r="F27" s="37">
        <f>SUM(F25:F26)</f>
        <v>12430912.48</v>
      </c>
      <c r="G27" s="37">
        <f>SUM(G25:G26)</f>
        <v>12392812.48</v>
      </c>
      <c r="H27" s="37">
        <f>SUM(H25:H26)</f>
        <v>10529708.529999999</v>
      </c>
      <c r="I27" s="37">
        <f>SUM(I25:I26)</f>
        <v>10529708.529999999</v>
      </c>
      <c r="J27" s="38">
        <f>SUM(J21:J26)</f>
        <v>0</v>
      </c>
      <c r="K27" s="43" t="s">
        <v>35</v>
      </c>
      <c r="L27" s="43" t="s">
        <v>35</v>
      </c>
      <c r="M27" s="43" t="s">
        <v>35</v>
      </c>
      <c r="N27" s="43" t="s">
        <v>35</v>
      </c>
      <c r="O27" s="8"/>
      <c r="Q27" s="5"/>
    </row>
    <row r="28" spans="1:17" ht="46.5" customHeight="1">
      <c r="A28" s="14"/>
      <c r="B28" s="14"/>
      <c r="C28" s="14"/>
      <c r="D28" s="14"/>
      <c r="E28" s="14"/>
      <c r="F28" s="15"/>
      <c r="G28" s="15"/>
      <c r="H28" s="15"/>
      <c r="I28" s="15"/>
      <c r="J28" s="15"/>
      <c r="K28" s="16"/>
      <c r="L28" s="17"/>
      <c r="M28" s="18"/>
      <c r="N28" s="17"/>
      <c r="Q28" s="5"/>
    </row>
    <row r="29" spans="1:17" ht="32.25" customHeight="1">
      <c r="A29" s="11" t="s">
        <v>92</v>
      </c>
      <c r="B29" s="12"/>
      <c r="C29" s="12"/>
      <c r="D29" s="12"/>
      <c r="E29" s="12"/>
    </row>
    <row r="30" spans="1:17" ht="32.25" customHeight="1">
      <c r="A30" s="11" t="s">
        <v>93</v>
      </c>
      <c r="B30" s="12"/>
      <c r="C30" s="12"/>
      <c r="D30" s="12"/>
      <c r="E30" s="12"/>
      <c r="F30" s="2"/>
      <c r="G30" s="2"/>
      <c r="H30" s="2"/>
      <c r="I30" s="2"/>
      <c r="J30" s="2"/>
      <c r="K30" s="2"/>
    </row>
    <row r="31" spans="1:17" ht="32.25" customHeight="1">
      <c r="A31" s="11" t="s">
        <v>94</v>
      </c>
      <c r="B31" s="12"/>
      <c r="C31" s="12"/>
      <c r="D31" s="12"/>
      <c r="E31" s="12"/>
    </row>
    <row r="32" spans="1:17" ht="53.25" hidden="1" customHeight="1"/>
    <row r="33" ht="67.5" hidden="1" customHeight="1"/>
    <row r="34" ht="47.25" hidden="1" customHeight="1"/>
    <row r="35" ht="51" hidden="1" customHeight="1"/>
    <row r="36" ht="45.75" hidden="1" customHeight="1"/>
    <row r="37" ht="47.25" hidden="1" customHeight="1"/>
  </sheetData>
  <autoFilter ref="A4:N31" xr:uid="{00000000-0009-0000-0000-000000000000}"/>
  <mergeCells count="4">
    <mergeCell ref="A1:N1"/>
    <mergeCell ref="A2:N2"/>
    <mergeCell ref="A3:N3"/>
    <mergeCell ref="A22:N22"/>
  </mergeCells>
  <phoneticPr fontId="26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4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13" t="s">
        <v>95</v>
      </c>
    </row>
    <row r="2" spans="1:1">
      <c r="A2" s="13" t="s">
        <v>96</v>
      </c>
    </row>
    <row r="3" spans="1:1">
      <c r="A3" s="13" t="s">
        <v>97</v>
      </c>
    </row>
    <row r="4" spans="1:1">
      <c r="A4" s="13" t="s">
        <v>98</v>
      </c>
    </row>
    <row r="5" spans="1:1">
      <c r="A5" s="13" t="s">
        <v>99</v>
      </c>
    </row>
    <row r="6" spans="1:1">
      <c r="A6" s="13" t="s">
        <v>100</v>
      </c>
    </row>
    <row r="7" spans="1:1">
      <c r="A7" s="13" t="s">
        <v>101</v>
      </c>
    </row>
    <row r="8" spans="1:1">
      <c r="A8" s="13" t="s">
        <v>102</v>
      </c>
    </row>
    <row r="9" spans="1:1">
      <c r="A9" s="13" t="s">
        <v>103</v>
      </c>
    </row>
    <row r="10" spans="1:1">
      <c r="A10" s="13" t="s">
        <v>104</v>
      </c>
    </row>
    <row r="11" spans="1:1">
      <c r="A11" s="13" t="s">
        <v>105</v>
      </c>
    </row>
    <row r="12" spans="1:1">
      <c r="A12" s="13" t="s">
        <v>106</v>
      </c>
    </row>
    <row r="13" spans="1:1">
      <c r="A13" s="13" t="s">
        <v>107</v>
      </c>
    </row>
    <row r="14" spans="1:1">
      <c r="A14" s="13" t="s">
        <v>108</v>
      </c>
    </row>
    <row r="15" spans="1:1">
      <c r="A15" s="13" t="s">
        <v>109</v>
      </c>
    </row>
    <row r="16" spans="1:1">
      <c r="A16" s="13" t="s">
        <v>110</v>
      </c>
    </row>
    <row r="17" spans="1:1">
      <c r="A17" t="s">
        <v>111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C10D01-33D9-4AD1-9527-3B39F9B6A285}"/>
</file>

<file path=customXml/itemProps2.xml><?xml version="1.0" encoding="utf-8"?>
<ds:datastoreItem xmlns:ds="http://schemas.openxmlformats.org/officeDocument/2006/customXml" ds:itemID="{BC3143AE-FF8D-4BA3-9934-B319C890DCAD}"/>
</file>

<file path=customXml/itemProps3.xml><?xml version="1.0" encoding="utf-8"?>
<ds:datastoreItem xmlns:ds="http://schemas.openxmlformats.org/officeDocument/2006/customXml" ds:itemID="{6B6DC89F-BBB8-4E58-894B-8B9665773F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Paryż Małgorzata</cp:lastModifiedBy>
  <cp:revision/>
  <dcterms:created xsi:type="dcterms:W3CDTF">2016-04-12T10:40:23Z</dcterms:created>
  <dcterms:modified xsi:type="dcterms:W3CDTF">2025-01-14T11:22:16Z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