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dobrowolska\Desktop\"/>
    </mc:Choice>
  </mc:AlternateContent>
  <xr:revisionPtr revIDLastSave="0" documentId="13_ncr:1_{57F32D5D-5E1C-4648-888E-3E6AA2E22A79}" xr6:coauthVersionLast="47" xr6:coauthVersionMax="47" xr10:uidLastSave="{00000000-0000-0000-0000-000000000000}"/>
  <bookViews>
    <workbookView xWindow="-120" yWindow="-120" windowWidth="29040" windowHeight="15720" tabRatio="589" xr2:uid="{00000000-000D-0000-FFFF-FFFF00000000}"/>
  </bookViews>
  <sheets>
    <sheet name="3.1_18 RMR" sheetId="4" r:id="rId1"/>
    <sheet name="Rewitalizacja" sheetId="3" state="hidden" r:id="rId2"/>
  </sheets>
  <definedNames>
    <definedName name="_xlnm._FilterDatabase" localSheetId="0" hidden="1">'3.1_18 RMR'!$A$3:$P$30</definedName>
    <definedName name="kurs" localSheetId="0">'3.1_18 RMR'!#REF!</definedName>
    <definedName name="kurs">#REF!</definedName>
    <definedName name="_xlnm.Print_Area" localSheetId="0">'3.1_18 RMR'!$A$1:$P$30</definedName>
    <definedName name="projkekty">#REF!</definedName>
    <definedName name="rewitalizacja">Rewitalizacja!$A$1:$A$17</definedName>
    <definedName name="_xlnm.Print_Titles" localSheetId="0">'3.1_18 RMR'!$3:$3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  <c r="H26" i="4"/>
  <c r="G26" i="4"/>
  <c r="F26" i="4"/>
  <c r="L17" i="4" l="1"/>
  <c r="L22" i="4"/>
  <c r="L14" i="4"/>
  <c r="L9" i="4"/>
  <c r="I18" i="4"/>
  <c r="J18" i="4"/>
  <c r="H18" i="4"/>
  <c r="G18" i="4"/>
  <c r="F18" i="4"/>
  <c r="F10" i="4"/>
  <c r="G10" i="4"/>
  <c r="H10" i="4"/>
  <c r="I10" i="4"/>
  <c r="L6" i="4" l="1"/>
  <c r="L7" i="4"/>
  <c r="L8" i="4"/>
  <c r="L5" i="4"/>
  <c r="J10" i="4"/>
  <c r="J26" i="4" l="1"/>
</calcChain>
</file>

<file path=xl/sharedStrings.xml><?xml version="1.0" encoding="utf-8"?>
<sst xmlns="http://schemas.openxmlformats.org/spreadsheetml/2006/main" count="212" uniqueCount="102">
  <si>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</si>
  <si>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</si>
  <si>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</si>
  <si>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</si>
  <si>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</si>
  <si>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</si>
  <si>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</si>
  <si>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</si>
  <si>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</si>
  <si>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</si>
  <si>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</si>
  <si>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</si>
  <si>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</si>
  <si>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</si>
  <si>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</si>
  <si>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</si>
  <si>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</si>
  <si>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</si>
  <si>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</si>
  <si>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</si>
  <si>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</si>
  <si>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</si>
  <si>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</si>
  <si>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</si>
  <si>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</si>
  <si>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</si>
  <si>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</si>
  <si>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Mazowiecka Jednostka Wdrażania Programów Unijnych</t>
  </si>
  <si>
    <t>Brak danych</t>
  </si>
  <si>
    <t>SUMA:</t>
  </si>
  <si>
    <t>Próg wyczerpania alokacji***</t>
  </si>
  <si>
    <t>Projekty, które nie spełniły kryteriów wyboru projektów lub nie uzyskały wymaganej liczby punktów</t>
  </si>
  <si>
    <t>Negatywna ocena merytoryczna ogólna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</si>
  <si>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</si>
  <si>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</si>
  <si>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</si>
  <si>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</si>
  <si>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</si>
  <si>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</si>
  <si>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</si>
  <si>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</si>
  <si>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</si>
  <si>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</si>
  <si>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</si>
  <si>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</si>
  <si>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</si>
  <si>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</si>
  <si>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</si>
  <si>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</si>
  <si>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</si>
  <si>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</si>
  <si>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</si>
  <si>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</si>
  <si>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Negatywna ocena merytoryczna szczegółowa</t>
  </si>
  <si>
    <t>FEMA.03.01-IP.01-055C/24</t>
  </si>
  <si>
    <t>FEMA.03.01-IP.01-033P/24</t>
  </si>
  <si>
    <t>FEMA.03.01-IP.01-03QP/24</t>
  </si>
  <si>
    <t>FEMA.03.01-IP.01-05XQ/24</t>
  </si>
  <si>
    <t>FEMA.03.01-IP.01-05QP/24</t>
  </si>
  <si>
    <t>Gmina - Miasto Płock</t>
  </si>
  <si>
    <t>Gmina Miejska Ciechanów</t>
  </si>
  <si>
    <t>Miasto Siedlce</t>
  </si>
  <si>
    <t>Gmina Brochów</t>
  </si>
  <si>
    <t>Powiat Płocki</t>
  </si>
  <si>
    <t>Rozwój infrastruktury mobilności indywidualnej na terenie Miasta Płocka</t>
  </si>
  <si>
    <t>Rozbudowa infrastruktury pieszej i rowerowej na terenie MOF Ciechanowa</t>
  </si>
  <si>
    <t>Budowa dróg rowerowych na terenie miasta Siedlce</t>
  </si>
  <si>
    <t>Rozwój infrastruktury rowerowej na terenie Gminy Brochów</t>
  </si>
  <si>
    <t>Rozbudowa drogi powiatowej nr 2935W Rogozino-Blichowo-Bulkowo polegająca na budowie ścieżki rowerowej</t>
  </si>
  <si>
    <t>FEMA.03.01-IP.01-0525/24</t>
  </si>
  <si>
    <t>FEMA.03.01-IP.01-053H/24</t>
  </si>
  <si>
    <t>FEMA.03.01-IP.01-07BO/24</t>
  </si>
  <si>
    <t>FEMA.03.01-IP.01-05QM/24</t>
  </si>
  <si>
    <t>Miasto Żyrardów</t>
  </si>
  <si>
    <t>Miasto Ostrołęka</t>
  </si>
  <si>
    <t>Powiat Radomski</t>
  </si>
  <si>
    <t>Gmina Słupno</t>
  </si>
  <si>
    <t>Mobilność miejska w ŻOF. Rozwój infrastruktury rowerowej i pieszej na terenie gmin powiatu żyrardowskiego</t>
  </si>
  <si>
    <t>Budowa infrastruktury rowerowej i pieszej na terenie Ostrołęki</t>
  </si>
  <si>
    <t>Budowa ścieżki pieszo - rowerowej w ramach rozbudowy drogi powiatowej nr 3540W Parznice - Skaryszew</t>
  </si>
  <si>
    <t>Rozbudowa drogi powiatowej nr 2940W Słupno-Miszewko-Białkowo o ścieżkę pieszo-rowerową w ramach zadania Budowa ścieżki pieszo-rowerowej Słupno-Miszewko Strzałkowskie</t>
  </si>
  <si>
    <t>FEMA.03.01-IP.01-05S9/24</t>
  </si>
  <si>
    <t>FEMA.03.01-IP.01-03TL/24</t>
  </si>
  <si>
    <t>FEMA.03.01-IP.01-07CX/24</t>
  </si>
  <si>
    <t>Gmina Chynów</t>
  </si>
  <si>
    <t>Miasto Sokołów Podlaski</t>
  </si>
  <si>
    <t>Miasto Przasnysz</t>
  </si>
  <si>
    <t>BUDOWA DROGI DLA PIESZYCH I ROWERÓW NA TERENIE GMINY CHYNÓW</t>
  </si>
  <si>
    <t>Budowa drogi dla pieszych i rowerów w ciągu drogi gminnej ul. 550-lecia oraz w rejonie ul. Wyspiańskiego wraz z budową parkingu P&amp;R oraz B&amp;R w rejonie ul. Wyspiańskiego i ul. Mniszkówny w Sokołowie Podlaskim</t>
  </si>
  <si>
    <t>Zrównoważona mobilność miejska dla pieszych i rowerzystów w Przasnyszu. Budowa infrastruktury pieszo - rowerowej (2024-2026)</t>
  </si>
  <si>
    <t>13</t>
  </si>
  <si>
    <t>14</t>
  </si>
  <si>
    <t>negatywny</t>
  </si>
  <si>
    <t>nie dotyczy</t>
  </si>
  <si>
    <t>FEMA.03.01-IP.01-036U/24</t>
  </si>
  <si>
    <t>Wycofany</t>
  </si>
  <si>
    <t>wycofany</t>
  </si>
  <si>
    <t>Punktacja uzyskana w kryterium rozstrzygającym nr 1 Gotowość projektu do realizacji</t>
  </si>
  <si>
    <t>Punktacja uzyskana w kryterium rozstrzygającym nr 2 Długość tras rowerowych w ramach projektu</t>
  </si>
  <si>
    <t>Wyniki oceny projektów, złożonych w ramach naboru konkurencyjnego nr FEMA.03.01-IP.01-018/24 Priorytet III „Fundusze Europejskie na rozwój mobilności miejskiej na Mazowszu” dla Działania 3.1 „Mobilność miejska”, Typ projektów: „Infrastruktura rowerowa i piesza”  Funduszy Europejskich dla Mazowsza 2021-2027</t>
  </si>
  <si>
    <t>15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</si>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</sst>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sz val="20"/>
      <color theme="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sz val="2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22"/>
      <name val="Arial"/>
      <family val="2"/>
      <charset val="238"/>
    </font>
    <font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name val="Arial"/>
      <family val="2"/>
      <charset val="238"/>
    </font>
    <font>
      <sz val="24"/>
      <color rgb="FF000000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79">
    <xf numFmtId="0" fontId="0" fillId="0" borderId="0" xfId="0"/>
    <xf numFmtId="0" fontId="19" fillId="0" borderId="0" xfId="0" applyFont="1"/>
    <xf numFmtId="164" fontId="19" fillId="0" borderId="0" xfId="0" applyNumberFormat="1" applyFont="1"/>
    <xf numFmtId="0" fontId="0" fillId="34" borderId="0" xfId="0" applyFill="1"/>
    <xf numFmtId="0" fontId="19" fillId="35" borderId="0" xfId="0" applyFont="1" applyFill="1"/>
    <xf numFmtId="49" fontId="23" fillId="0" borderId="0" xfId="0" applyNumberFormat="1" applyFont="1" applyAlignment="1">
      <alignment horizontal="center" vertical="center"/>
    </xf>
    <xf numFmtId="44" fontId="22" fillId="0" borderId="0" xfId="0" applyNumberFormat="1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10" fontId="23" fillId="0" borderId="0" xfId="1" applyNumberFormat="1" applyFont="1" applyFill="1" applyBorder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49" fontId="25" fillId="33" borderId="16" xfId="0" applyNumberFormat="1" applyFont="1" applyFill="1" applyBorder="1" applyAlignment="1">
      <alignment horizontal="center" vertical="center"/>
    </xf>
    <xf numFmtId="49" fontId="25" fillId="33" borderId="17" xfId="0" applyNumberFormat="1" applyFont="1" applyFill="1" applyBorder="1" applyAlignment="1">
      <alignment horizontal="center" vertical="center"/>
    </xf>
    <xf numFmtId="49" fontId="25" fillId="33" borderId="0" xfId="0" applyNumberFormat="1" applyFont="1" applyFill="1" applyAlignment="1">
      <alignment horizontal="center" vertical="center"/>
    </xf>
    <xf numFmtId="49" fontId="25" fillId="33" borderId="10" xfId="0" applyNumberFormat="1" applyFont="1" applyFill="1" applyBorder="1" applyAlignment="1">
      <alignment horizontal="center" vertical="center"/>
    </xf>
    <xf numFmtId="49" fontId="25" fillId="33" borderId="16" xfId="0" applyNumberFormat="1" applyFont="1" applyFill="1" applyBorder="1" applyAlignment="1">
      <alignment horizontal="center" vertical="center" wrapText="1"/>
    </xf>
    <xf numFmtId="49" fontId="25" fillId="33" borderId="0" xfId="0" applyNumberFormat="1" applyFont="1" applyFill="1" applyAlignment="1">
      <alignment horizontal="center" vertical="center" wrapText="1"/>
    </xf>
    <xf numFmtId="49" fontId="25" fillId="33" borderId="10" xfId="0" applyNumberFormat="1" applyFont="1" applyFill="1" applyBorder="1" applyAlignment="1">
      <alignment horizontal="center" vertical="center" wrapText="1"/>
    </xf>
    <xf numFmtId="49" fontId="25" fillId="33" borderId="17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/>
    <xf numFmtId="2" fontId="25" fillId="0" borderId="0" xfId="0" applyNumberFormat="1" applyFont="1" applyAlignment="1">
      <alignment vertical="center" wrapText="1"/>
    </xf>
    <xf numFmtId="2" fontId="25" fillId="0" borderId="0" xfId="0" applyNumberFormat="1" applyFont="1"/>
    <xf numFmtId="0" fontId="28" fillId="35" borderId="10" xfId="0" applyFont="1" applyFill="1" applyBorder="1" applyAlignment="1">
      <alignment horizontal="center" vertical="center" wrapText="1"/>
    </xf>
    <xf numFmtId="4" fontId="28" fillId="35" borderId="10" xfId="0" applyNumberFormat="1" applyFont="1" applyFill="1" applyBorder="1" applyAlignment="1">
      <alignment horizontal="center" vertical="center" wrapText="1"/>
    </xf>
    <xf numFmtId="4" fontId="28" fillId="35" borderId="15" xfId="0" applyNumberFormat="1" applyFont="1" applyFill="1" applyBorder="1" applyAlignment="1">
      <alignment horizontal="center" vertical="center" wrapText="1"/>
    </xf>
    <xf numFmtId="10" fontId="28" fillId="35" borderId="15" xfId="0" applyNumberFormat="1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4" fontId="28" fillId="0" borderId="10" xfId="0" applyNumberFormat="1" applyFont="1" applyBorder="1" applyAlignment="1">
      <alignment horizontal="center" vertical="center" wrapText="1"/>
    </xf>
    <xf numFmtId="10" fontId="28" fillId="0" borderId="15" xfId="0" applyNumberFormat="1" applyFont="1" applyBorder="1" applyAlignment="1">
      <alignment horizontal="center" vertical="center" wrapText="1"/>
    </xf>
    <xf numFmtId="4" fontId="28" fillId="35" borderId="19" xfId="0" applyNumberFormat="1" applyFont="1" applyFill="1" applyBorder="1" applyAlignment="1">
      <alignment horizontal="center" vertical="center" wrapText="1"/>
    </xf>
    <xf numFmtId="4" fontId="28" fillId="35" borderId="0" xfId="0" applyNumberFormat="1" applyFont="1" applyFill="1" applyAlignment="1">
      <alignment horizontal="center" vertical="center"/>
    </xf>
    <xf numFmtId="4" fontId="28" fillId="39" borderId="10" xfId="0" applyNumberFormat="1" applyFont="1" applyFill="1" applyBorder="1" applyAlignment="1">
      <alignment horizontal="center" vertical="center" wrapText="1"/>
    </xf>
    <xf numFmtId="0" fontId="28" fillId="39" borderId="10" xfId="0" applyFont="1" applyFill="1" applyBorder="1" applyAlignment="1">
      <alignment horizontal="center" vertical="center" wrapText="1"/>
    </xf>
    <xf numFmtId="4" fontId="28" fillId="39" borderId="15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1" fontId="29" fillId="0" borderId="15" xfId="0" applyNumberFormat="1" applyFont="1" applyBorder="1" applyAlignment="1">
      <alignment horizontal="center" vertical="center" wrapText="1"/>
    </xf>
    <xf numFmtId="10" fontId="29" fillId="0" borderId="10" xfId="1" applyNumberFormat="1" applyFont="1" applyFill="1" applyBorder="1" applyAlignment="1">
      <alignment horizontal="center" vertical="center" wrapText="1"/>
    </xf>
    <xf numFmtId="1" fontId="29" fillId="0" borderId="10" xfId="0" applyNumberFormat="1" applyFont="1" applyBorder="1" applyAlignment="1">
      <alignment horizontal="center" vertical="center" wrapText="1"/>
    </xf>
    <xf numFmtId="10" fontId="28" fillId="0" borderId="10" xfId="1" applyNumberFormat="1" applyFont="1" applyBorder="1" applyAlignment="1">
      <alignment horizontal="center" vertical="center" wrapText="1"/>
    </xf>
    <xf numFmtId="0" fontId="31" fillId="37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 wrapText="1"/>
    </xf>
    <xf numFmtId="4" fontId="30" fillId="35" borderId="10" xfId="0" applyNumberFormat="1" applyFont="1" applyFill="1" applyBorder="1" applyAlignment="1">
      <alignment horizontal="center" vertical="center" wrapText="1"/>
    </xf>
    <xf numFmtId="4" fontId="30" fillId="35" borderId="15" xfId="0" applyNumberFormat="1" applyFont="1" applyFill="1" applyBorder="1" applyAlignment="1">
      <alignment horizontal="center" vertical="center" wrapText="1"/>
    </xf>
    <xf numFmtId="10" fontId="30" fillId="35" borderId="10" xfId="1" applyNumberFormat="1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4" fontId="30" fillId="0" borderId="10" xfId="0" applyNumberFormat="1" applyFont="1" applyBorder="1" applyAlignment="1">
      <alignment horizontal="center" vertical="center" wrapText="1"/>
    </xf>
    <xf numFmtId="4" fontId="30" fillId="0" borderId="15" xfId="0" applyNumberFormat="1" applyFont="1" applyBorder="1" applyAlignment="1">
      <alignment horizontal="center" vertical="center" wrapText="1"/>
    </xf>
    <xf numFmtId="10" fontId="30" fillId="0" borderId="10" xfId="1" applyNumberFormat="1" applyFont="1" applyBorder="1" applyAlignment="1">
      <alignment horizontal="center" vertical="center" wrapText="1"/>
    </xf>
    <xf numFmtId="10" fontId="28" fillId="35" borderId="10" xfId="1" applyNumberFormat="1" applyFont="1" applyFill="1" applyBorder="1" applyAlignment="1">
      <alignment horizontal="center" vertical="center" wrapText="1"/>
    </xf>
    <xf numFmtId="2" fontId="29" fillId="0" borderId="15" xfId="0" applyNumberFormat="1" applyFont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4" fontId="28" fillId="0" borderId="18" xfId="0" applyNumberFormat="1" applyFont="1" applyBorder="1" applyAlignment="1">
      <alignment horizontal="center" vertical="center" wrapText="1"/>
    </xf>
    <xf numFmtId="10" fontId="28" fillId="0" borderId="14" xfId="1" applyNumberFormat="1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49" fontId="28" fillId="35" borderId="10" xfId="0" applyNumberFormat="1" applyFont="1" applyFill="1" applyBorder="1" applyAlignment="1">
      <alignment horizontal="center" vertical="center" wrapText="1"/>
    </xf>
    <xf numFmtId="10" fontId="28" fillId="35" borderId="14" xfId="1" applyNumberFormat="1" applyFont="1" applyFill="1" applyBorder="1" applyAlignment="1">
      <alignment horizontal="center" vertical="center" wrapText="1"/>
    </xf>
    <xf numFmtId="4" fontId="28" fillId="0" borderId="20" xfId="0" applyNumberFormat="1" applyFont="1" applyBorder="1" applyAlignment="1">
      <alignment horizontal="center" vertical="center" wrapText="1"/>
    </xf>
    <xf numFmtId="10" fontId="28" fillId="0" borderId="21" xfId="1" applyNumberFormat="1" applyFont="1" applyFill="1" applyBorder="1" applyAlignment="1">
      <alignment horizontal="center" vertical="center" wrapText="1"/>
    </xf>
    <xf numFmtId="0" fontId="28" fillId="36" borderId="10" xfId="0" applyFont="1" applyFill="1" applyBorder="1" applyAlignment="1">
      <alignment horizontal="center" vertical="center" wrapText="1"/>
    </xf>
    <xf numFmtId="49" fontId="28" fillId="39" borderId="10" xfId="0" applyNumberFormat="1" applyFont="1" applyFill="1" applyBorder="1" applyAlignment="1">
      <alignment horizontal="center" vertical="center" wrapText="1"/>
    </xf>
    <xf numFmtId="10" fontId="28" fillId="39" borderId="14" xfId="1" applyNumberFormat="1" applyFont="1" applyFill="1" applyBorder="1" applyAlignment="1">
      <alignment horizontal="center" vertical="center" wrapText="1"/>
    </xf>
    <xf numFmtId="0" fontId="30" fillId="39" borderId="10" xfId="0" applyFont="1" applyFill="1" applyBorder="1" applyAlignment="1">
      <alignment horizontal="center" vertical="center" wrapText="1"/>
    </xf>
    <xf numFmtId="2" fontId="29" fillId="0" borderId="10" xfId="0" applyNumberFormat="1" applyFont="1" applyBorder="1" applyAlignment="1">
      <alignment horizontal="center" vertical="center" wrapText="1"/>
    </xf>
    <xf numFmtId="4" fontId="28" fillId="0" borderId="15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showGridLines="0" tabSelected="1" view="pageBreakPreview" zoomScale="40" zoomScaleNormal="66" zoomScaleSheetLayoutView="40" workbookViewId="0">
      <selection sqref="A1:XFD1"/>
    </sheetView>
  </sheetViews>
  <sheetFormatPr defaultColWidth="8.75" defaultRowHeight="25.5"/>
  <cols>
    <col min="1" max="1" width="7.125" style="13" customWidth="1"/>
    <col min="2" max="2" width="28.625" style="13" customWidth="1"/>
    <col min="3" max="3" width="31.25" style="12" customWidth="1"/>
    <col min="4" max="4" width="47.25" style="12" customWidth="1"/>
    <col min="5" max="5" width="56.25" style="12" customWidth="1"/>
    <col min="6" max="6" width="36.625" style="12" customWidth="1"/>
    <col min="7" max="7" width="38.25" style="12" bestFit="1" customWidth="1"/>
    <col min="8" max="8" width="38.625" style="12" customWidth="1"/>
    <col min="9" max="9" width="38.625" style="12" bestFit="1" customWidth="1"/>
    <col min="10" max="10" width="28" style="12" customWidth="1"/>
    <col min="11" max="11" width="27" style="12" bestFit="1" customWidth="1"/>
    <col min="12" max="12" width="31.875" style="10" customWidth="1"/>
    <col min="13" max="13" width="23.625" style="10" customWidth="1"/>
    <col min="14" max="14" width="41.625" style="10" customWidth="1"/>
    <col min="15" max="15" width="42.875" style="10" customWidth="1"/>
    <col min="16" max="16" width="23.625" style="10" customWidth="1"/>
    <col min="17" max="17" width="25.75" style="1" customWidth="1"/>
    <col min="18" max="18" width="2.375" style="1" customWidth="1"/>
    <col min="19" max="19" width="19.25" style="1" customWidth="1"/>
    <col min="20" max="20" width="8.75" style="1"/>
    <col min="21" max="21" width="25.75" style="1" customWidth="1"/>
    <col min="22" max="22" width="8.75" style="1"/>
    <col min="23" max="23" width="9.375" style="1" bestFit="1" customWidth="1"/>
    <col min="24" max="25" width="9.125" style="1" bestFit="1" customWidth="1"/>
    <col min="26" max="16384" width="8.75" style="1"/>
  </cols>
  <sheetData>
    <row r="1" spans="1:19" ht="81" customHeight="1">
      <c r="A1" s="74" t="s">
        <v>99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  <c r="Q1" s="24"/>
    </row>
    <row r="2" spans="1:19" ht="27.7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4"/>
    </row>
    <row r="3" spans="1:19" ht="359.25" customHeight="1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  <c r="N3" s="14" t="s">
        <v>97</v>
      </c>
      <c r="O3" s="14" t="s">
        <v>98</v>
      </c>
      <c r="P3" s="14" t="s">
        <v>14</v>
      </c>
      <c r="Q3" s="26"/>
    </row>
    <row r="4" spans="1:19" ht="27">
      <c r="A4" s="16" t="s">
        <v>15</v>
      </c>
      <c r="B4" s="17" t="s">
        <v>16</v>
      </c>
      <c r="C4" s="17" t="s">
        <v>17</v>
      </c>
      <c r="D4" s="17" t="s">
        <v>18</v>
      </c>
      <c r="E4" s="17" t="s">
        <v>19</v>
      </c>
      <c r="F4" s="17" t="s">
        <v>20</v>
      </c>
      <c r="G4" s="17" t="s">
        <v>21</v>
      </c>
      <c r="H4" s="18" t="s">
        <v>22</v>
      </c>
      <c r="I4" s="19" t="s">
        <v>23</v>
      </c>
      <c r="J4" s="19" t="s">
        <v>24</v>
      </c>
      <c r="K4" s="19" t="s">
        <v>25</v>
      </c>
      <c r="L4" s="19" t="s">
        <v>26</v>
      </c>
      <c r="M4" s="19" t="s">
        <v>90</v>
      </c>
      <c r="N4" s="19" t="s">
        <v>91</v>
      </c>
      <c r="O4" s="19" t="s">
        <v>100</v>
      </c>
      <c r="P4" s="19" t="s">
        <v>101</v>
      </c>
      <c r="Q4" s="27"/>
    </row>
    <row r="5" spans="1:19" ht="150">
      <c r="A5" s="28">
        <v>1</v>
      </c>
      <c r="B5" s="28" t="s">
        <v>27</v>
      </c>
      <c r="C5" s="28" t="s">
        <v>54</v>
      </c>
      <c r="D5" s="28" t="s">
        <v>59</v>
      </c>
      <c r="E5" s="28" t="s">
        <v>64</v>
      </c>
      <c r="F5" s="29">
        <v>78765860</v>
      </c>
      <c r="G5" s="29">
        <v>78765860</v>
      </c>
      <c r="H5" s="29">
        <v>66950980.990000002</v>
      </c>
      <c r="I5" s="30">
        <v>66950980.990000002</v>
      </c>
      <c r="J5" s="30">
        <v>0</v>
      </c>
      <c r="K5" s="30">
        <v>53</v>
      </c>
      <c r="L5" s="31">
        <f>K5/65</f>
        <v>0.81538461538461537</v>
      </c>
      <c r="M5" s="32">
        <v>83</v>
      </c>
      <c r="N5" s="30">
        <v>0</v>
      </c>
      <c r="O5" s="30">
        <v>10</v>
      </c>
      <c r="P5" s="32"/>
      <c r="Q5" s="27"/>
    </row>
    <row r="6" spans="1:19" ht="138" customHeight="1">
      <c r="A6" s="33">
        <v>2</v>
      </c>
      <c r="B6" s="33" t="s">
        <v>27</v>
      </c>
      <c r="C6" s="33" t="s">
        <v>55</v>
      </c>
      <c r="D6" s="33" t="s">
        <v>60</v>
      </c>
      <c r="E6" s="33" t="s">
        <v>65</v>
      </c>
      <c r="F6" s="34">
        <v>35889468.359999999</v>
      </c>
      <c r="G6" s="34">
        <v>35889468.359999999</v>
      </c>
      <c r="H6" s="34">
        <v>30506048.079999998</v>
      </c>
      <c r="I6" s="34">
        <v>30506048.079999998</v>
      </c>
      <c r="J6" s="34">
        <v>0</v>
      </c>
      <c r="K6" s="34">
        <v>52</v>
      </c>
      <c r="L6" s="35">
        <f t="shared" ref="L6:L8" si="0">K6/65</f>
        <v>0.8</v>
      </c>
      <c r="M6" s="33">
        <v>83</v>
      </c>
      <c r="N6" s="34">
        <v>5</v>
      </c>
      <c r="O6" s="34">
        <v>10</v>
      </c>
      <c r="P6" s="33"/>
      <c r="Q6" s="27"/>
    </row>
    <row r="7" spans="1:19" ht="138" customHeight="1">
      <c r="A7" s="28">
        <v>3</v>
      </c>
      <c r="B7" s="28" t="s">
        <v>27</v>
      </c>
      <c r="C7" s="28" t="s">
        <v>56</v>
      </c>
      <c r="D7" s="28" t="s">
        <v>61</v>
      </c>
      <c r="E7" s="28" t="s">
        <v>66</v>
      </c>
      <c r="F7" s="29">
        <v>16703548.140000001</v>
      </c>
      <c r="G7" s="29">
        <v>16340027.789999999</v>
      </c>
      <c r="H7" s="29">
        <v>13889023.609999999</v>
      </c>
      <c r="I7" s="29">
        <v>13889023.609999999</v>
      </c>
      <c r="J7" s="36">
        <v>0</v>
      </c>
      <c r="K7" s="37">
        <v>51</v>
      </c>
      <c r="L7" s="31">
        <f t="shared" si="0"/>
        <v>0.7846153846153846</v>
      </c>
      <c r="M7" s="28">
        <v>83</v>
      </c>
      <c r="N7" s="38">
        <v>0</v>
      </c>
      <c r="O7" s="29">
        <v>10</v>
      </c>
      <c r="P7" s="28"/>
      <c r="Q7" s="27"/>
    </row>
    <row r="8" spans="1:19" ht="138" customHeight="1">
      <c r="A8" s="33">
        <v>4</v>
      </c>
      <c r="B8" s="33" t="s">
        <v>27</v>
      </c>
      <c r="C8" s="33" t="s">
        <v>57</v>
      </c>
      <c r="D8" s="33" t="s">
        <v>62</v>
      </c>
      <c r="E8" s="33" t="s">
        <v>67</v>
      </c>
      <c r="F8" s="34">
        <v>19649478.010000002</v>
      </c>
      <c r="G8" s="34">
        <v>17756823.379999999</v>
      </c>
      <c r="H8" s="34">
        <v>15093299.82</v>
      </c>
      <c r="I8" s="34">
        <v>15093299.82</v>
      </c>
      <c r="J8" s="34">
        <v>0</v>
      </c>
      <c r="K8" s="34">
        <v>47</v>
      </c>
      <c r="L8" s="35">
        <f t="shared" si="0"/>
        <v>0.72307692307692306</v>
      </c>
      <c r="M8" s="33">
        <v>83</v>
      </c>
      <c r="N8" s="34">
        <v>0</v>
      </c>
      <c r="O8" s="34">
        <v>10</v>
      </c>
      <c r="P8" s="33"/>
      <c r="Q8" s="27"/>
      <c r="S8" s="2"/>
    </row>
    <row r="9" spans="1:19" ht="138" customHeight="1">
      <c r="A9" s="39">
        <v>5</v>
      </c>
      <c r="B9" s="28" t="s">
        <v>27</v>
      </c>
      <c r="C9" s="39" t="s">
        <v>58</v>
      </c>
      <c r="D9" s="39" t="s">
        <v>63</v>
      </c>
      <c r="E9" s="39" t="s">
        <v>68</v>
      </c>
      <c r="F9" s="38">
        <v>8351970.8799999999</v>
      </c>
      <c r="G9" s="38">
        <v>8351970.8799999999</v>
      </c>
      <c r="H9" s="38">
        <v>7099175.2300000004</v>
      </c>
      <c r="I9" s="38">
        <v>7099175.2300000004</v>
      </c>
      <c r="J9" s="36">
        <v>0</v>
      </c>
      <c r="K9" s="40">
        <v>46</v>
      </c>
      <c r="L9" s="31">
        <f>K9/65</f>
        <v>0.70769230769230773</v>
      </c>
      <c r="M9" s="28">
        <v>83</v>
      </c>
      <c r="N9" s="38">
        <v>5</v>
      </c>
      <c r="O9" s="38">
        <v>10</v>
      </c>
      <c r="P9" s="39"/>
      <c r="Q9" s="27"/>
      <c r="S9" s="2"/>
    </row>
    <row r="10" spans="1:19" ht="102.75" customHeight="1">
      <c r="A10" s="41" t="s">
        <v>28</v>
      </c>
      <c r="B10" s="41" t="s">
        <v>28</v>
      </c>
      <c r="C10" s="41" t="s">
        <v>28</v>
      </c>
      <c r="D10" s="41" t="s">
        <v>28</v>
      </c>
      <c r="E10" s="42"/>
      <c r="F10" s="34">
        <f>SUM(F5:F9)</f>
        <v>159360325.38999999</v>
      </c>
      <c r="G10" s="34">
        <f>SUM(G5:G9)</f>
        <v>157104150.41</v>
      </c>
      <c r="H10" s="34">
        <f>SUM(H5:H9)</f>
        <v>133538527.73</v>
      </c>
      <c r="I10" s="34">
        <f>SUM(I5:I9)</f>
        <v>133538527.73</v>
      </c>
      <c r="J10" s="34">
        <f>SUM(J5:J8)</f>
        <v>0</v>
      </c>
      <c r="K10" s="43" t="s">
        <v>28</v>
      </c>
      <c r="L10" s="44" t="s">
        <v>28</v>
      </c>
      <c r="M10" s="45" t="s">
        <v>28</v>
      </c>
      <c r="N10" s="45"/>
      <c r="O10" s="45"/>
      <c r="P10" s="44" t="s">
        <v>28</v>
      </c>
      <c r="Q10" s="27"/>
      <c r="S10" s="2"/>
    </row>
    <row r="11" spans="1:19" ht="27.75">
      <c r="A11" s="78" t="s">
        <v>30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27"/>
      <c r="S11" s="2"/>
    </row>
    <row r="12" spans="1:19" ht="166.5">
      <c r="A12" s="14" t="s">
        <v>1</v>
      </c>
      <c r="B12" s="14" t="s">
        <v>2</v>
      </c>
      <c r="C12" s="14" t="s">
        <v>3</v>
      </c>
      <c r="D12" s="14" t="s">
        <v>4</v>
      </c>
      <c r="E12" s="14" t="s">
        <v>5</v>
      </c>
      <c r="F12" s="14" t="s">
        <v>6</v>
      </c>
      <c r="G12" s="14" t="s">
        <v>7</v>
      </c>
      <c r="H12" s="14" t="s">
        <v>8</v>
      </c>
      <c r="I12" s="14" t="s">
        <v>9</v>
      </c>
      <c r="J12" s="14" t="s">
        <v>10</v>
      </c>
      <c r="K12" s="14" t="s">
        <v>11</v>
      </c>
      <c r="L12" s="15" t="s">
        <v>12</v>
      </c>
      <c r="M12" s="15" t="s">
        <v>13</v>
      </c>
      <c r="N12" s="14" t="s">
        <v>97</v>
      </c>
      <c r="O12" s="14" t="s">
        <v>98</v>
      </c>
      <c r="P12" s="14" t="s">
        <v>14</v>
      </c>
      <c r="Q12" s="27"/>
      <c r="S12" s="2"/>
    </row>
    <row r="13" spans="1:19" ht="27">
      <c r="A13" s="20" t="s">
        <v>15</v>
      </c>
      <c r="B13" s="21" t="s">
        <v>16</v>
      </c>
      <c r="C13" s="22" t="s">
        <v>17</v>
      </c>
      <c r="D13" s="20" t="s">
        <v>18</v>
      </c>
      <c r="E13" s="21" t="s">
        <v>19</v>
      </c>
      <c r="F13" s="22" t="s">
        <v>20</v>
      </c>
      <c r="G13" s="20" t="s">
        <v>21</v>
      </c>
      <c r="H13" s="21" t="s">
        <v>22</v>
      </c>
      <c r="I13" s="22" t="s">
        <v>23</v>
      </c>
      <c r="J13" s="20" t="s">
        <v>24</v>
      </c>
      <c r="K13" s="21" t="s">
        <v>25</v>
      </c>
      <c r="L13" s="22" t="s">
        <v>26</v>
      </c>
      <c r="M13" s="20" t="s">
        <v>90</v>
      </c>
      <c r="N13" s="21" t="s">
        <v>91</v>
      </c>
      <c r="O13" s="22" t="s">
        <v>100</v>
      </c>
      <c r="P13" s="20" t="s">
        <v>101</v>
      </c>
      <c r="Q13" s="27"/>
      <c r="S13" s="2"/>
    </row>
    <row r="14" spans="1:19" ht="150">
      <c r="A14" s="33">
        <v>6</v>
      </c>
      <c r="B14" s="33" t="s">
        <v>27</v>
      </c>
      <c r="C14" s="33" t="s">
        <v>69</v>
      </c>
      <c r="D14" s="33" t="s">
        <v>73</v>
      </c>
      <c r="E14" s="33" t="s">
        <v>77</v>
      </c>
      <c r="F14" s="34">
        <v>117620013.65000001</v>
      </c>
      <c r="G14" s="34">
        <v>117620013.65000001</v>
      </c>
      <c r="H14" s="34">
        <v>99977011.459999993</v>
      </c>
      <c r="I14" s="34">
        <v>99977011.459999993</v>
      </c>
      <c r="J14" s="34">
        <v>0</v>
      </c>
      <c r="K14" s="34">
        <v>44</v>
      </c>
      <c r="L14" s="46">
        <f>K14/65</f>
        <v>0.67692307692307696</v>
      </c>
      <c r="M14" s="33">
        <v>83</v>
      </c>
      <c r="N14" s="34">
        <v>0</v>
      </c>
      <c r="O14" s="34">
        <v>10</v>
      </c>
      <c r="P14" s="47"/>
      <c r="Q14" s="27"/>
      <c r="S14" s="2"/>
    </row>
    <row r="15" spans="1:19" ht="150">
      <c r="A15" s="28">
        <v>7</v>
      </c>
      <c r="B15" s="48" t="s">
        <v>27</v>
      </c>
      <c r="C15" s="48" t="s">
        <v>71</v>
      </c>
      <c r="D15" s="48" t="s">
        <v>75</v>
      </c>
      <c r="E15" s="48" t="s">
        <v>79</v>
      </c>
      <c r="F15" s="49">
        <v>28775238.760000002</v>
      </c>
      <c r="G15" s="49">
        <v>9297792.1300000008</v>
      </c>
      <c r="H15" s="49">
        <v>7903123.29</v>
      </c>
      <c r="I15" s="49">
        <v>7903123.29</v>
      </c>
      <c r="J15" s="50">
        <v>0</v>
      </c>
      <c r="K15" s="50">
        <v>43</v>
      </c>
      <c r="L15" s="51">
        <v>0.66153846153846152</v>
      </c>
      <c r="M15" s="48">
        <v>83</v>
      </c>
      <c r="N15" s="29">
        <v>5</v>
      </c>
      <c r="O15" s="29">
        <v>10</v>
      </c>
      <c r="P15" s="52"/>
      <c r="Q15" s="27"/>
      <c r="S15" s="2"/>
    </row>
    <row r="16" spans="1:19" ht="150">
      <c r="A16" s="33">
        <v>8</v>
      </c>
      <c r="B16" s="53" t="s">
        <v>27</v>
      </c>
      <c r="C16" s="53" t="s">
        <v>70</v>
      </c>
      <c r="D16" s="53" t="s">
        <v>74</v>
      </c>
      <c r="E16" s="53" t="s">
        <v>78</v>
      </c>
      <c r="F16" s="54">
        <v>23552089.140000001</v>
      </c>
      <c r="G16" s="54">
        <v>23552089.140000001</v>
      </c>
      <c r="H16" s="54">
        <v>20019275.760000002</v>
      </c>
      <c r="I16" s="54">
        <v>20019275.760000002</v>
      </c>
      <c r="J16" s="55">
        <v>0</v>
      </c>
      <c r="K16" s="55">
        <v>43</v>
      </c>
      <c r="L16" s="56">
        <v>0.66153846153846152</v>
      </c>
      <c r="M16" s="53">
        <v>83</v>
      </c>
      <c r="N16" s="34">
        <v>0</v>
      </c>
      <c r="O16" s="34">
        <v>10</v>
      </c>
      <c r="P16" s="47"/>
      <c r="Q16" s="27"/>
      <c r="S16" s="2"/>
    </row>
    <row r="17" spans="1:33" ht="210">
      <c r="A17" s="28">
        <v>9</v>
      </c>
      <c r="B17" s="28" t="s">
        <v>27</v>
      </c>
      <c r="C17" s="28" t="s">
        <v>72</v>
      </c>
      <c r="D17" s="28" t="s">
        <v>76</v>
      </c>
      <c r="E17" s="28" t="s">
        <v>80</v>
      </c>
      <c r="F17" s="29">
        <v>6744817.5499999998</v>
      </c>
      <c r="G17" s="29">
        <v>6744817.5499999998</v>
      </c>
      <c r="H17" s="29">
        <v>5733094.8600000003</v>
      </c>
      <c r="I17" s="29">
        <v>5733094.8600000003</v>
      </c>
      <c r="J17" s="30">
        <v>0</v>
      </c>
      <c r="K17" s="30">
        <v>41</v>
      </c>
      <c r="L17" s="57">
        <f>K17/65</f>
        <v>0.63076923076923075</v>
      </c>
      <c r="M17" s="28">
        <v>83</v>
      </c>
      <c r="N17" s="29">
        <v>0</v>
      </c>
      <c r="O17" s="29">
        <v>4</v>
      </c>
      <c r="P17" s="52"/>
      <c r="Q17" s="27"/>
      <c r="S17" s="2"/>
    </row>
    <row r="18" spans="1:33" ht="120" customHeight="1">
      <c r="A18" s="41" t="s">
        <v>28</v>
      </c>
      <c r="B18" s="41" t="s">
        <v>28</v>
      </c>
      <c r="C18" s="41" t="s">
        <v>28</v>
      </c>
      <c r="D18" s="41" t="s">
        <v>28</v>
      </c>
      <c r="E18" s="42" t="s">
        <v>29</v>
      </c>
      <c r="F18" s="34">
        <f>SUM(F14:F17)</f>
        <v>176692159.10000002</v>
      </c>
      <c r="G18" s="34">
        <f>SUM(G14:G17)</f>
        <v>157214712.47000003</v>
      </c>
      <c r="H18" s="34">
        <f>SUM(H14:H17)</f>
        <v>133632505.37</v>
      </c>
      <c r="I18" s="34">
        <f>SUM(I14:I17)</f>
        <v>133632505.37</v>
      </c>
      <c r="J18" s="73">
        <f>SUM(J14:J17)</f>
        <v>0</v>
      </c>
      <c r="K18" s="58" t="s">
        <v>28</v>
      </c>
      <c r="L18" s="44" t="s">
        <v>28</v>
      </c>
      <c r="M18" s="45" t="s">
        <v>28</v>
      </c>
      <c r="N18" s="45"/>
      <c r="O18" s="45"/>
      <c r="P18" s="44" t="s">
        <v>28</v>
      </c>
      <c r="Q18" s="27"/>
      <c r="S18" s="2"/>
    </row>
    <row r="19" spans="1:33" ht="27.75">
      <c r="A19" s="78" t="s">
        <v>31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25"/>
      <c r="S19" s="2"/>
    </row>
    <row r="20" spans="1:33" ht="166.5">
      <c r="A20" s="14" t="s">
        <v>1</v>
      </c>
      <c r="B20" s="14" t="s">
        <v>2</v>
      </c>
      <c r="C20" s="14" t="s">
        <v>3</v>
      </c>
      <c r="D20" s="14" t="s">
        <v>4</v>
      </c>
      <c r="E20" s="14" t="s">
        <v>5</v>
      </c>
      <c r="F20" s="14" t="s">
        <v>6</v>
      </c>
      <c r="G20" s="14" t="s">
        <v>7</v>
      </c>
      <c r="H20" s="14" t="s">
        <v>8</v>
      </c>
      <c r="I20" s="14" t="s">
        <v>9</v>
      </c>
      <c r="J20" s="14" t="s">
        <v>10</v>
      </c>
      <c r="K20" s="14" t="s">
        <v>11</v>
      </c>
      <c r="L20" s="15" t="s">
        <v>12</v>
      </c>
      <c r="M20" s="15" t="s">
        <v>13</v>
      </c>
      <c r="N20" s="14" t="s">
        <v>97</v>
      </c>
      <c r="O20" s="14" t="s">
        <v>98</v>
      </c>
      <c r="P20" s="14" t="s">
        <v>14</v>
      </c>
      <c r="Q20" s="24"/>
    </row>
    <row r="21" spans="1:33" ht="27">
      <c r="A21" s="20" t="s">
        <v>15</v>
      </c>
      <c r="B21" s="23" t="s">
        <v>16</v>
      </c>
      <c r="C21" s="23" t="s">
        <v>17</v>
      </c>
      <c r="D21" s="20" t="s">
        <v>18</v>
      </c>
      <c r="E21" s="23" t="s">
        <v>19</v>
      </c>
      <c r="F21" s="23" t="s">
        <v>20</v>
      </c>
      <c r="G21" s="20" t="s">
        <v>21</v>
      </c>
      <c r="H21" s="23" t="s">
        <v>22</v>
      </c>
      <c r="I21" s="23" t="s">
        <v>23</v>
      </c>
      <c r="J21" s="20" t="s">
        <v>24</v>
      </c>
      <c r="K21" s="23" t="s">
        <v>25</v>
      </c>
      <c r="L21" s="23" t="s">
        <v>26</v>
      </c>
      <c r="M21" s="20" t="s">
        <v>90</v>
      </c>
      <c r="N21" s="23" t="s">
        <v>91</v>
      </c>
      <c r="O21" s="23" t="s">
        <v>100</v>
      </c>
      <c r="P21" s="20" t="s">
        <v>101</v>
      </c>
    </row>
    <row r="22" spans="1:33" ht="180">
      <c r="A22" s="59" t="s">
        <v>24</v>
      </c>
      <c r="B22" s="59" t="s">
        <v>27</v>
      </c>
      <c r="C22" s="33" t="s">
        <v>81</v>
      </c>
      <c r="D22" s="33" t="s">
        <v>84</v>
      </c>
      <c r="E22" s="60" t="s">
        <v>87</v>
      </c>
      <c r="F22" s="34">
        <v>23886500</v>
      </c>
      <c r="G22" s="34">
        <v>23886500</v>
      </c>
      <c r="H22" s="34">
        <v>20149800</v>
      </c>
      <c r="I22" s="34">
        <v>20149800</v>
      </c>
      <c r="J22" s="61">
        <v>0</v>
      </c>
      <c r="K22" s="61">
        <v>38</v>
      </c>
      <c r="L22" s="62">
        <f>K22/65</f>
        <v>0.58461538461538465</v>
      </c>
      <c r="M22" s="63">
        <v>83</v>
      </c>
      <c r="N22" s="34">
        <v>0</v>
      </c>
      <c r="O22" s="34">
        <v>10</v>
      </c>
      <c r="P22" s="53" t="s">
        <v>53</v>
      </c>
    </row>
    <row r="23" spans="1:33" s="4" customFormat="1" ht="270">
      <c r="A23" s="64" t="s">
        <v>25</v>
      </c>
      <c r="B23" s="28" t="s">
        <v>27</v>
      </c>
      <c r="C23" s="28" t="s">
        <v>82</v>
      </c>
      <c r="D23" s="28" t="s">
        <v>85</v>
      </c>
      <c r="E23" s="28" t="s">
        <v>88</v>
      </c>
      <c r="F23" s="29">
        <v>3351061.07</v>
      </c>
      <c r="G23" s="29">
        <v>3351061.07</v>
      </c>
      <c r="H23" s="29">
        <v>2848401.9</v>
      </c>
      <c r="I23" s="29">
        <v>2848401.9</v>
      </c>
      <c r="J23" s="29">
        <v>0</v>
      </c>
      <c r="K23" s="29" t="s">
        <v>92</v>
      </c>
      <c r="L23" s="65" t="s">
        <v>93</v>
      </c>
      <c r="M23" s="28">
        <v>83</v>
      </c>
      <c r="N23" s="29">
        <v>0</v>
      </c>
      <c r="O23" s="29">
        <v>0</v>
      </c>
      <c r="P23" s="48" t="s">
        <v>32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s="4" customFormat="1" ht="150">
      <c r="A24" s="59" t="s">
        <v>26</v>
      </c>
      <c r="B24" s="59" t="s">
        <v>27</v>
      </c>
      <c r="C24" s="33" t="s">
        <v>83</v>
      </c>
      <c r="D24" s="33" t="s">
        <v>86</v>
      </c>
      <c r="E24" s="33" t="s">
        <v>89</v>
      </c>
      <c r="F24" s="34">
        <v>4074567.95</v>
      </c>
      <c r="G24" s="34">
        <v>4074567.95</v>
      </c>
      <c r="H24" s="34">
        <v>3463382.36</v>
      </c>
      <c r="I24" s="34">
        <v>3463382.36</v>
      </c>
      <c r="J24" s="34">
        <v>0</v>
      </c>
      <c r="K24" s="66" t="s">
        <v>92</v>
      </c>
      <c r="L24" s="67" t="s">
        <v>93</v>
      </c>
      <c r="M24" s="68">
        <v>83</v>
      </c>
      <c r="N24" s="34">
        <v>0</v>
      </c>
      <c r="O24" s="34">
        <v>0</v>
      </c>
      <c r="P24" s="53" t="s">
        <v>32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s="4" customFormat="1" ht="150">
      <c r="A25" s="69" t="s">
        <v>90</v>
      </c>
      <c r="B25" s="28" t="s">
        <v>27</v>
      </c>
      <c r="C25" s="39" t="s">
        <v>94</v>
      </c>
      <c r="D25" s="39" t="s">
        <v>75</v>
      </c>
      <c r="E25" s="39" t="s">
        <v>79</v>
      </c>
      <c r="F25" s="38">
        <v>31180129.260000002</v>
      </c>
      <c r="G25" s="38">
        <v>26503109.859999999</v>
      </c>
      <c r="H25" s="38">
        <v>26503109.859999999</v>
      </c>
      <c r="I25" s="38">
        <v>26503109.859999999</v>
      </c>
      <c r="J25" s="38">
        <v>0</v>
      </c>
      <c r="K25" s="38" t="s">
        <v>96</v>
      </c>
      <c r="L25" s="70" t="s">
        <v>93</v>
      </c>
      <c r="M25" s="39">
        <v>83</v>
      </c>
      <c r="N25" s="38">
        <v>0</v>
      </c>
      <c r="O25" s="38">
        <v>0</v>
      </c>
      <c r="P25" s="71" t="s">
        <v>95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05" customHeight="1">
      <c r="A26" s="41" t="s">
        <v>28</v>
      </c>
      <c r="B26" s="41" t="s">
        <v>28</v>
      </c>
      <c r="C26" s="41" t="s">
        <v>28</v>
      </c>
      <c r="D26" s="41" t="s">
        <v>28</v>
      </c>
      <c r="E26" s="42" t="s">
        <v>29</v>
      </c>
      <c r="F26" s="34">
        <f>SUM(F22:F25)</f>
        <v>62492258.280000001</v>
      </c>
      <c r="G26" s="34">
        <f>SUM(G22:G25)</f>
        <v>57815238.879999995</v>
      </c>
      <c r="H26" s="34">
        <f>SUM(H22:H25)</f>
        <v>52964694.119999997</v>
      </c>
      <c r="I26" s="34">
        <f>SUM(I22:I25)</f>
        <v>52964694.119999997</v>
      </c>
      <c r="J26" s="34">
        <f>SUM(J22:J24)</f>
        <v>0</v>
      </c>
      <c r="K26" s="72" t="s">
        <v>28</v>
      </c>
      <c r="L26" s="44" t="s">
        <v>28</v>
      </c>
      <c r="M26" s="41" t="s">
        <v>28</v>
      </c>
      <c r="N26" s="41"/>
      <c r="O26" s="41"/>
      <c r="P26" s="44" t="s">
        <v>28</v>
      </c>
    </row>
    <row r="27" spans="1:33">
      <c r="A27" s="5"/>
      <c r="B27" s="5"/>
      <c r="C27" s="5"/>
      <c r="D27" s="5"/>
      <c r="E27" s="5"/>
      <c r="F27" s="6"/>
      <c r="G27" s="6"/>
      <c r="H27" s="6"/>
      <c r="I27" s="6"/>
      <c r="J27" s="6"/>
      <c r="K27" s="7"/>
      <c r="L27" s="8"/>
      <c r="M27" s="9"/>
      <c r="N27" s="9"/>
      <c r="O27" s="9"/>
      <c r="P27" s="8"/>
    </row>
    <row r="28" spans="1:33" ht="26.25">
      <c r="A28" s="10" t="s">
        <v>33</v>
      </c>
      <c r="B28" s="11"/>
      <c r="C28" s="11"/>
      <c r="D28" s="11"/>
      <c r="E28" s="11"/>
    </row>
    <row r="29" spans="1:33" ht="26.25">
      <c r="A29" s="10" t="s">
        <v>34</v>
      </c>
      <c r="B29" s="11"/>
      <c r="C29" s="11"/>
      <c r="D29" s="11"/>
      <c r="E29" s="11"/>
      <c r="F29" s="10"/>
      <c r="G29" s="10"/>
      <c r="H29" s="10"/>
      <c r="I29" s="10"/>
      <c r="J29" s="10"/>
      <c r="K29" s="10"/>
    </row>
    <row r="30" spans="1:33" ht="26.25">
      <c r="A30" s="10" t="s">
        <v>35</v>
      </c>
      <c r="B30" s="11"/>
      <c r="C30" s="11"/>
      <c r="D30" s="11"/>
      <c r="E30" s="11"/>
    </row>
  </sheetData>
  <autoFilter ref="A3:P30" xr:uid="{00000000-0009-0000-0000-000000000000}"/>
  <mergeCells count="4">
    <mergeCell ref="A1:P1"/>
    <mergeCell ref="A2:P2"/>
    <mergeCell ref="A19:P19"/>
    <mergeCell ref="A11:P11"/>
  </mergeCells>
  <phoneticPr fontId="20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4" orientation="landscape" r:id="rId1"/>
  <headerFooter>
    <oddFooter>Strona &amp;P z &amp;N</oddFooter>
  </headerFooter>
  <rowBreaks count="1" manualBreakCount="1">
    <brk id="1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3" t="s">
        <v>36</v>
      </c>
    </row>
    <row r="2" spans="1:1">
      <c r="A2" s="3" t="s">
        <v>37</v>
      </c>
    </row>
    <row r="3" spans="1:1">
      <c r="A3" s="3" t="s">
        <v>38</v>
      </c>
    </row>
    <row r="4" spans="1:1">
      <c r="A4" s="3" t="s">
        <v>39</v>
      </c>
    </row>
    <row r="5" spans="1:1">
      <c r="A5" s="3" t="s">
        <v>40</v>
      </c>
    </row>
    <row r="6" spans="1:1">
      <c r="A6" s="3" t="s">
        <v>41</v>
      </c>
    </row>
    <row r="7" spans="1:1">
      <c r="A7" s="3" t="s">
        <v>42</v>
      </c>
    </row>
    <row r="8" spans="1:1">
      <c r="A8" s="3" t="s">
        <v>43</v>
      </c>
    </row>
    <row r="9" spans="1:1">
      <c r="A9" s="3" t="s">
        <v>44</v>
      </c>
    </row>
    <row r="10" spans="1:1">
      <c r="A10" s="3" t="s">
        <v>45</v>
      </c>
    </row>
    <row r="11" spans="1:1">
      <c r="A11" s="3" t="s">
        <v>46</v>
      </c>
    </row>
    <row r="12" spans="1:1">
      <c r="A12" s="3" t="s">
        <v>47</v>
      </c>
    </row>
    <row r="13" spans="1:1">
      <c r="A13" s="3" t="s">
        <v>48</v>
      </c>
    </row>
    <row r="14" spans="1:1">
      <c r="A14" s="3" t="s">
        <v>49</v>
      </c>
    </row>
    <row r="15" spans="1:1">
      <c r="A15" s="3" t="s">
        <v>50</v>
      </c>
    </row>
    <row r="16" spans="1:1">
      <c r="A16" s="3" t="s">
        <v>51</v>
      </c>
    </row>
    <row r="17" spans="1:1">
      <c r="A17" t="s">
        <v>52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3.1_18 RMR</vt:lpstr>
      <vt:lpstr>Rewitalizacja</vt:lpstr>
      <vt:lpstr>'3.1_18 RMR'!Obszar_wydruku</vt:lpstr>
      <vt:lpstr>rewitalizacja</vt:lpstr>
      <vt:lpstr>'3.1_18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Dobrowolska Anna</cp:lastModifiedBy>
  <cp:revision/>
  <cp:lastPrinted>2025-04-22T08:10:06Z</cp:lastPrinted>
  <dcterms:created xsi:type="dcterms:W3CDTF">2016-04-12T10:40:23Z</dcterms:created>
  <dcterms:modified xsi:type="dcterms:W3CDTF">2025-04-29T13:14:19Z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