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nasilowska\Downloads\"/>
    </mc:Choice>
  </mc:AlternateContent>
  <xr:revisionPtr revIDLastSave="0" documentId="13_ncr:1_{F6845158-1A15-440B-8230-CB0A1EEA74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Zał.nr 2   1.3_15 2 RWS" sheetId="2" r:id="rId1"/>
    <sheet name="Rewitalizacja" sheetId="3" state="hidden" r:id="rId2"/>
  </sheets>
  <definedNames>
    <definedName name="_xlnm._FilterDatabase" localSheetId="0" hidden="1">'Zał.nr 2   1.3_15 2 RWS'!$A$3:$P$23</definedName>
    <definedName name="kurs">'Zał.nr 2   1.3_15 2 RWS'!#REF!</definedName>
    <definedName name="_xlnm.Print_Area" localSheetId="0">'Zał.nr 2   1.3_15 2 RWS'!$A$1:$P$23</definedName>
    <definedName name="rewitalizacja">Rewitalizacja!$A$1:$A$17</definedName>
    <definedName name="_xlnm.Print_Titles" localSheetId="0">'Zał.nr 2   1.3_15 2 RWS'!$3:$3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2" l="1"/>
  <c r="L5" i="2"/>
  <c r="H19" i="2"/>
  <c r="J6" i="2"/>
  <c r="J19" i="2" l="1"/>
  <c r="I19" i="2"/>
  <c r="G19" i="2"/>
  <c r="F19" i="2"/>
  <c r="H6" i="2" l="1"/>
  <c r="I6" i="2"/>
</calcChain>
</file>

<file path=xl/sharedStrings.xml><?xml version="1.0" encoding="utf-8"?>
<sst xmlns="http://schemas.openxmlformats.org/spreadsheetml/2006/main" count="170" uniqueCount="88">
  <si>
    <t xml:space="preserve">Wyniki oceny projektów, złożonych w ramach naboru konkurencyjnego nr  FEMA.01.03-IP.01-015/24, Priorytet I „Fundusze Europejskie dla bardziej konkurencyjnego i inteligentnego Mazowsza” dla Działania 1.3 „Innowacyjność i konkurencyjność MŚP”, Typ projektów: „Wdrożenie wyników prac badawczo-rozwojowych i innowacji, w tym z wykorzystaniem nowoczesnych rozwiązań TIK” Funduszy Europejskich dla Mazowsza 2021-2027 -  Region Warszawski Stołeczny </t>
  </si>
  <si>
    <t>Projekty skierowane do dofinansowania w sposób konkurencyjny w ramach  Funduszy Europejskich dla Mazowsza 2021-2027</t>
  </si>
  <si>
    <t>Lp.</t>
  </si>
  <si>
    <t>Instytucja Organizująca Nabór/ Instytucja prowadząca nabór</t>
  </si>
  <si>
    <t>Numer FEMA</t>
  </si>
  <si>
    <t>Tytuł projektu</t>
  </si>
  <si>
    <t>Nazwa wnioskodawcy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</si>
  <si>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</si>
  <si>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</si>
  <si>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</si>
  <si>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</si>
  <si>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</si>
  <si>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</si>
  <si>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r>
      <rPr>
        <b/>
        <sz val="11"/>
        <color rgb="FF000000"/>
        <rFont val="Arial"/>
        <family val="2"/>
        <charset val="238"/>
      </rPr>
      <t xml:space="preserve">Procent maksymalnej liczby punktów możliwych do uzyskania </t>
    </r>
    <r>
      <rPr>
        <sz val="11"/>
        <color rgb="FF000000"/>
        <rFont val="Arial"/>
        <family val="2"/>
        <charset val="238"/>
      </rPr>
      <t>*</t>
    </r>
  </si>
  <si>
    <t>Punktacja uzyskana w kryterium rozstrzygającym nr 1 Rozbudowa Przedsiębiorstwa</t>
  </si>
  <si>
    <t>Punktacja uzyskana w kryterium rozstrzygającym nr 2 Kontynuacja przedsięwzięć</t>
  </si>
  <si>
    <t>Kategoria interwencji</t>
  </si>
  <si>
    <t>Komentarz**</t>
  </si>
  <si>
    <t>1</t>
  </si>
  <si>
    <t>2</t>
  </si>
  <si>
    <t>3</t>
  </si>
  <si>
    <t>4</t>
  </si>
  <si>
    <t>6</t>
  </si>
  <si>
    <t>7</t>
  </si>
  <si>
    <t>8</t>
  </si>
  <si>
    <t>9</t>
  </si>
  <si>
    <t>10</t>
  </si>
  <si>
    <t>11</t>
  </si>
  <si>
    <t>12</t>
  </si>
  <si>
    <t>16</t>
  </si>
  <si>
    <t>17</t>
  </si>
  <si>
    <t>Mazowiecka Jednostka Wdrażania Programów Unijnych</t>
  </si>
  <si>
    <t>FEMA.01.03-IP.01-027S/24</t>
  </si>
  <si>
    <t>Wprowadzenie na rynek rozwiązania optymalizującego proces przechowywania płyt meblowych będącego wynikiem własnych prac B+R</t>
  </si>
  <si>
    <t>JAKMET Spółka z ograniczoną odpowiedzialnością</t>
  </si>
  <si>
    <t>Nie dotyczy</t>
  </si>
  <si>
    <t>SUMA:</t>
  </si>
  <si>
    <t>Projekty, które nie spełniły kryteriów wyboru projektów lub nie uzyskały wymaganej liczby punktów</t>
  </si>
  <si>
    <t>Wnioskowane dofinansowanie (BP)</t>
  </si>
  <si>
    <t>Procent maksymalnej liczby punktów możliwych do uzyskania *</t>
  </si>
  <si>
    <t>FEMA.01.03-IP.01-02A5/24</t>
  </si>
  <si>
    <t>Cyrkularna Innowacja WIWO: Przemysłowe Pranie z Oszczędnością Energii i Minimalizacją Emisji CO2</t>
  </si>
  <si>
    <t>WIWO SP. Z O.O.</t>
  </si>
  <si>
    <t>Negatywna ocena merytoryczna ogólna</t>
  </si>
  <si>
    <t>FEMA.01.03-IP.01-0286/24</t>
  </si>
  <si>
    <t>Podniesienie konkurencyjności firmy EMILEX spółka z ograniczoną odpowiedzialnością poprzez wdrożenie na rynek innowacji procesowej</t>
  </si>
  <si>
    <t>Emilex Spółka z ograniczoną odpowiedzialnością</t>
  </si>
  <si>
    <t>FEMA.01.03-IP.01-02AC/24</t>
  </si>
  <si>
    <t>Kompleksowa optymalizacja efektywności energetycznej gospodarstw domowych i przedsiębiorstw poprzez mobilną usługę pomiarów, analizy efektywności energetycznej, analizy automatyzacji oraz źródeł ciepła i energii elektrycznej. Wykonawstwo kompleksowe modernizacji z gwarancją skuteczności.</t>
  </si>
  <si>
    <t>Quantum Solutions Bartosz Umiński</t>
  </si>
  <si>
    <t>Negatywna ocena fomalna</t>
  </si>
  <si>
    <t>FEMA.01.03-IP.01-02OY/24</t>
  </si>
  <si>
    <t>ROZWÓJ DZIAŁALNOŚCI GOSPODARCZEJ WOJCIECH DYNIEC OKOMEDIS POPRZEZ  WPROWADZENIE INNOWACYJNYCH URZĄDZEŃ MEDYCZNYCH</t>
  </si>
  <si>
    <t>Wojciech Dyniec OKOMEDIS</t>
  </si>
  <si>
    <t>FEMA.01.03-IP.01-02Z2/24</t>
  </si>
  <si>
    <t>Usługa doważania kół bezpośrednio na pojeździe.</t>
  </si>
  <si>
    <t>Tomasz Mojsa</t>
  </si>
  <si>
    <t>FEMA.01.03-IP.01-033S/24</t>
  </si>
  <si>
    <t>WDROŻENIE WYNIKÓW PRAC ROZWOJOWYCH POPRZEZ OPTYMALIZACJĘ PROCESU PRODUKCJI SPÓŁKI INTERPLAST</t>
  </si>
  <si>
    <t>INTERPLAST SP. Z O.O.</t>
  </si>
  <si>
    <t>Brak danych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</si>
  <si>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</si>
  <si>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</si>
  <si>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</si>
  <si>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>RPMA.04.03.01-14-c828/19</t>
  </si>
  <si>
    <t>RPMA.04.03.01-14-c887/19</t>
  </si>
  <si>
    <t>RPMA.04.03.01-14-c891/19</t>
  </si>
  <si>
    <t>RPMA.04.03.01-14-d127/19</t>
  </si>
  <si>
    <t>RPMA.04.03.01-14-d138/19</t>
  </si>
  <si>
    <t>RPMA.04.03.01-14-d142/19</t>
  </si>
  <si>
    <t>RPMA.04.03.01-14-d147/19</t>
  </si>
  <si>
    <t>RPMA.04.03.01-14-d150/19</t>
  </si>
  <si>
    <t>RPMA.04.03.01-14-d156/19</t>
  </si>
  <si>
    <t>RPMA.04.03.01-14-d159/19</t>
  </si>
  <si>
    <t>RPMA.04.03.01-14-d194/19</t>
  </si>
  <si>
    <t>RPMA.04.03.01-14-d196/19</t>
  </si>
  <si>
    <t>RPMA.04.03.01-14-d201/19</t>
  </si>
  <si>
    <t>RPMA.04.03.01-14-d282/19</t>
  </si>
  <si>
    <t>RPMA.04.03.01-14-d304/19</t>
  </si>
  <si>
    <t>RPMA.04.03.01-14-d311/19</t>
  </si>
  <si>
    <t>RPMA.04.03.01-14-d312/19</t>
  </si>
  <si>
    <t>002</t>
  </si>
  <si>
    <t>001</t>
  </si>
  <si>
    <t>Próg wyczerpania alokacji***</t>
  </si>
  <si>
    <t>13</t>
  </si>
  <si>
    <t>14</t>
  </si>
  <si>
    <t>15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</si>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</sst>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34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b/>
      <sz val="1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8"/>
      <name val="Czcionka tekstu podstawowego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0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theme="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11">
      <alignment horizontal="center" vertical="center" wrapText="1"/>
    </xf>
  </cellStyleXfs>
  <cellXfs count="76">
    <xf numFmtId="0" fontId="0" fillId="0" borderId="0" xfId="0"/>
    <xf numFmtId="0" fontId="18" fillId="0" borderId="0" xfId="0" applyFont="1" applyAlignment="1">
      <alignment vertical="center" wrapText="1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/>
    <xf numFmtId="10" fontId="18" fillId="0" borderId="10" xfId="1" applyNumberFormat="1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10" fontId="18" fillId="0" borderId="0" xfId="0" applyNumberFormat="1" applyFont="1"/>
    <xf numFmtId="0" fontId="19" fillId="34" borderId="10" xfId="0" applyFont="1" applyFill="1" applyBorder="1" applyAlignment="1">
      <alignment horizontal="center" vertical="center" wrapText="1"/>
    </xf>
    <xf numFmtId="49" fontId="18" fillId="33" borderId="10" xfId="0" applyNumberFormat="1" applyFont="1" applyFill="1" applyBorder="1" applyAlignment="1">
      <alignment horizontal="center" vertical="center"/>
    </xf>
    <xf numFmtId="1" fontId="18" fillId="0" borderId="10" xfId="0" applyNumberFormat="1" applyFont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0" fillId="35" borderId="0" xfId="0" applyFill="1"/>
    <xf numFmtId="49" fontId="18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4" fontId="18" fillId="0" borderId="0" xfId="0" applyNumberFormat="1" applyFont="1" applyAlignment="1">
      <alignment vertical="center"/>
    </xf>
    <xf numFmtId="165" fontId="18" fillId="0" borderId="0" xfId="0" applyNumberFormat="1" applyFont="1" applyAlignment="1">
      <alignment vertical="center"/>
    </xf>
    <xf numFmtId="2" fontId="18" fillId="0" borderId="0" xfId="0" applyNumberFormat="1" applyFont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/>
    </xf>
    <xf numFmtId="10" fontId="18" fillId="0" borderId="0" xfId="1" applyNumberFormat="1" applyFont="1" applyFill="1" applyBorder="1" applyAlignment="1">
      <alignment horizontal="center" vertical="center" wrapText="1"/>
    </xf>
    <xf numFmtId="2" fontId="21" fillId="0" borderId="10" xfId="0" applyNumberFormat="1" applyFont="1" applyBorder="1" applyAlignment="1">
      <alignment horizontal="center" vertical="center"/>
    </xf>
    <xf numFmtId="2" fontId="21" fillId="0" borderId="10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6" fillId="33" borderId="10" xfId="0" applyFont="1" applyFill="1" applyBorder="1" applyAlignment="1">
      <alignment horizontal="center" vertical="center" wrapText="1"/>
    </xf>
    <xf numFmtId="0" fontId="27" fillId="0" borderId="0" xfId="0" applyFont="1"/>
    <xf numFmtId="0" fontId="28" fillId="0" borderId="0" xfId="0" applyFont="1"/>
    <xf numFmtId="49" fontId="18" fillId="33" borderId="15" xfId="0" applyNumberFormat="1" applyFont="1" applyFill="1" applyBorder="1" applyAlignment="1">
      <alignment horizontal="center" vertical="center"/>
    </xf>
    <xf numFmtId="49" fontId="18" fillId="33" borderId="17" xfId="0" applyNumberFormat="1" applyFont="1" applyFill="1" applyBorder="1" applyAlignment="1">
      <alignment horizontal="center" vertical="center"/>
    </xf>
    <xf numFmtId="49" fontId="18" fillId="33" borderId="16" xfId="0" applyNumberFormat="1" applyFont="1" applyFill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0" fontId="18" fillId="0" borderId="10" xfId="1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9" fontId="18" fillId="36" borderId="10" xfId="0" applyNumberFormat="1" applyFont="1" applyFill="1" applyBorder="1" applyAlignment="1">
      <alignment horizontal="center" vertical="center" wrapText="1"/>
    </xf>
    <xf numFmtId="0" fontId="18" fillId="36" borderId="10" xfId="0" applyFont="1" applyFill="1" applyBorder="1" applyAlignment="1">
      <alignment horizontal="center" vertical="center" wrapText="1"/>
    </xf>
    <xf numFmtId="0" fontId="18" fillId="36" borderId="10" xfId="0" applyFont="1" applyFill="1" applyBorder="1" applyAlignment="1">
      <alignment horizontal="center" vertical="center"/>
    </xf>
    <xf numFmtId="2" fontId="18" fillId="36" borderId="10" xfId="0" applyNumberFormat="1" applyFont="1" applyFill="1" applyBorder="1" applyAlignment="1">
      <alignment horizontal="center" vertical="center" wrapText="1"/>
    </xf>
    <xf numFmtId="10" fontId="18" fillId="36" borderId="10" xfId="1" applyNumberFormat="1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center" vertical="center"/>
    </xf>
    <xf numFmtId="0" fontId="18" fillId="0" borderId="10" xfId="1" applyNumberFormat="1" applyFont="1" applyFill="1" applyBorder="1" applyAlignment="1">
      <alignment horizontal="center" vertical="center"/>
    </xf>
    <xf numFmtId="2" fontId="18" fillId="36" borderId="16" xfId="0" applyNumberFormat="1" applyFont="1" applyFill="1" applyBorder="1" applyAlignment="1">
      <alignment horizontal="center" vertical="center" wrapText="1"/>
    </xf>
    <xf numFmtId="0" fontId="29" fillId="36" borderId="10" xfId="0" applyFont="1" applyFill="1" applyBorder="1" applyAlignment="1">
      <alignment horizontal="center" vertical="center" wrapText="1"/>
    </xf>
    <xf numFmtId="0" fontId="18" fillId="36" borderId="0" xfId="0" applyFont="1" applyFill="1"/>
    <xf numFmtId="164" fontId="18" fillId="36" borderId="0" xfId="0" applyNumberFormat="1" applyFont="1" applyFill="1"/>
    <xf numFmtId="0" fontId="18" fillId="0" borderId="10" xfId="0" applyFont="1" applyBorder="1" applyAlignment="1">
      <alignment horizontal="center" vertical="center"/>
    </xf>
    <xf numFmtId="2" fontId="18" fillId="0" borderId="10" xfId="0" applyNumberFormat="1" applyFont="1" applyBorder="1" applyAlignment="1">
      <alignment horizontal="center" vertical="center" wrapText="1"/>
    </xf>
    <xf numFmtId="0" fontId="30" fillId="33" borderId="12" xfId="0" applyFont="1" applyFill="1" applyBorder="1" applyAlignment="1">
      <alignment horizontal="center" vertical="center" wrapText="1"/>
    </xf>
    <xf numFmtId="0" fontId="0" fillId="36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6" borderId="10" xfId="0" applyFill="1" applyBorder="1" applyAlignment="1">
      <alignment horizontal="center" vertical="center" wrapText="1"/>
    </xf>
    <xf numFmtId="165" fontId="18" fillId="36" borderId="10" xfId="0" applyNumberFormat="1" applyFont="1" applyFill="1" applyBorder="1" applyAlignment="1">
      <alignment horizontal="center" vertical="center"/>
    </xf>
    <xf numFmtId="165" fontId="18" fillId="0" borderId="10" xfId="0" applyNumberFormat="1" applyFont="1" applyBorder="1" applyAlignment="1">
      <alignment horizontal="center" vertical="center"/>
    </xf>
    <xf numFmtId="49" fontId="32" fillId="0" borderId="10" xfId="0" applyNumberFormat="1" applyFont="1" applyBorder="1" applyAlignment="1">
      <alignment horizontal="center" vertical="center"/>
    </xf>
    <xf numFmtId="49" fontId="32" fillId="0" borderId="10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vertical="center"/>
    </xf>
    <xf numFmtId="0" fontId="32" fillId="0" borderId="10" xfId="0" applyFont="1" applyBorder="1" applyAlignment="1">
      <alignment vertical="center" wrapText="1"/>
    </xf>
    <xf numFmtId="165" fontId="32" fillId="0" borderId="10" xfId="0" applyNumberFormat="1" applyFont="1" applyBorder="1" applyAlignment="1">
      <alignment horizontal="center" vertical="center"/>
    </xf>
    <xf numFmtId="10" fontId="32" fillId="0" borderId="10" xfId="1" applyNumberFormat="1" applyFont="1" applyFill="1" applyBorder="1" applyAlignment="1">
      <alignment horizontal="center" vertical="center"/>
    </xf>
    <xf numFmtId="0" fontId="32" fillId="0" borderId="10" xfId="1" applyNumberFormat="1" applyFont="1" applyFill="1" applyBorder="1" applyAlignment="1">
      <alignment horizontal="center" vertical="center"/>
    </xf>
    <xf numFmtId="2" fontId="33" fillId="0" borderId="10" xfId="0" applyNumberFormat="1" applyFont="1" applyBorder="1" applyAlignment="1">
      <alignment horizontal="center" vertical="center"/>
    </xf>
    <xf numFmtId="2" fontId="32" fillId="0" borderId="10" xfId="0" applyNumberFormat="1" applyFont="1" applyBorder="1" applyAlignment="1">
      <alignment horizontal="center" vertical="center"/>
    </xf>
    <xf numFmtId="49" fontId="18" fillId="36" borderId="10" xfId="0" applyNumberFormat="1" applyFont="1" applyFill="1" applyBorder="1" applyAlignment="1">
      <alignment horizontal="center" vertical="center"/>
    </xf>
    <xf numFmtId="165" fontId="0" fillId="36" borderId="10" xfId="0" applyNumberFormat="1" applyFill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44" fontId="18" fillId="0" borderId="0" xfId="0" applyNumberFormat="1" applyFont="1"/>
    <xf numFmtId="49" fontId="18" fillId="33" borderId="0" xfId="0" applyNumberFormat="1" applyFont="1" applyFill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</cellXfs>
  <cellStyles count="44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Obliczenia" xfId="12" builtinId="22" customBuiltin="1"/>
    <cellStyle name="Procentowy" xfId="1" builtinId="5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showGridLines="0" tabSelected="1" view="pageBreakPreview" zoomScale="70" zoomScaleNormal="70" zoomScaleSheetLayoutView="70" workbookViewId="0">
      <selection sqref="A1:XFD1"/>
    </sheetView>
  </sheetViews>
  <sheetFormatPr defaultColWidth="8.69921875" defaultRowHeight="0" customHeight="1" zeroHeight="1"/>
  <cols>
    <col min="1" max="1" width="7.09765625" style="3" customWidth="1"/>
    <col min="2" max="2" width="23" style="3" customWidth="1"/>
    <col min="3" max="3" width="25.8984375" style="4" customWidth="1"/>
    <col min="4" max="4" width="29.09765625" style="4" customWidth="1"/>
    <col min="5" max="5" width="40.69921875" style="4" customWidth="1"/>
    <col min="6" max="6" width="20.59765625" style="4" customWidth="1"/>
    <col min="7" max="7" width="17.59765625" style="4" bestFit="1" customWidth="1"/>
    <col min="8" max="8" width="17.59765625" style="4" customWidth="1"/>
    <col min="9" max="9" width="19.09765625" style="4" customWidth="1"/>
    <col min="10" max="10" width="16.69921875" style="4" customWidth="1"/>
    <col min="11" max="11" width="16" style="4" customWidth="1"/>
    <col min="12" max="14" width="17.69921875" style="2" customWidth="1"/>
    <col min="15" max="15" width="14.09765625" style="2" customWidth="1"/>
    <col min="16" max="16" width="17.69921875" style="2" customWidth="1"/>
    <col min="17" max="17" width="17" style="2" customWidth="1"/>
    <col min="18" max="18" width="2.3984375" style="2" customWidth="1"/>
    <col min="19" max="19" width="19.19921875" style="2" customWidth="1"/>
    <col min="20" max="20" width="8.69921875" style="2"/>
    <col min="21" max="21" width="25.69921875" style="2" customWidth="1"/>
    <col min="22" max="22" width="8.69921875" style="2"/>
    <col min="23" max="23" width="9.3984375" style="2" bestFit="1" customWidth="1"/>
    <col min="24" max="25" width="9.09765625" style="2" bestFit="1" customWidth="1"/>
    <col min="26" max="16384" width="8.69921875" style="2"/>
  </cols>
  <sheetData>
    <row r="1" spans="1:19" ht="111" customHeight="1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5"/>
      <c r="Q1" s="1"/>
    </row>
    <row r="2" spans="1:19" ht="49.5" customHeight="1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1"/>
    </row>
    <row r="3" spans="1:19" ht="153" customHeight="1">
      <c r="A3" s="7" t="s">
        <v>2</v>
      </c>
      <c r="B3" s="7" t="s">
        <v>3</v>
      </c>
      <c r="C3" s="7" t="s">
        <v>4</v>
      </c>
      <c r="D3" s="7" t="s">
        <v>6</v>
      </c>
      <c r="E3" s="10" t="s">
        <v>5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27" t="s">
        <v>12</v>
      </c>
      <c r="L3" s="52" t="s">
        <v>13</v>
      </c>
      <c r="M3" s="10" t="s">
        <v>14</v>
      </c>
      <c r="N3" s="10" t="s">
        <v>15</v>
      </c>
      <c r="O3" s="8" t="s">
        <v>16</v>
      </c>
      <c r="P3" s="7" t="s">
        <v>17</v>
      </c>
      <c r="Q3" s="1"/>
    </row>
    <row r="4" spans="1:19" ht="21.75" customHeight="1">
      <c r="A4" s="30" t="s">
        <v>18</v>
      </c>
      <c r="B4" s="31" t="s">
        <v>19</v>
      </c>
      <c r="C4" s="31" t="s">
        <v>20</v>
      </c>
      <c r="D4" s="31" t="s">
        <v>21</v>
      </c>
      <c r="E4" s="31" t="s">
        <v>87</v>
      </c>
      <c r="F4" s="31" t="s">
        <v>22</v>
      </c>
      <c r="G4" s="31" t="s">
        <v>23</v>
      </c>
      <c r="H4" s="31" t="s">
        <v>24</v>
      </c>
      <c r="I4" s="31" t="s">
        <v>25</v>
      </c>
      <c r="J4" s="31" t="s">
        <v>26</v>
      </c>
      <c r="K4" s="31" t="s">
        <v>27</v>
      </c>
      <c r="L4" s="32" t="s">
        <v>28</v>
      </c>
      <c r="M4" s="44">
        <v>13</v>
      </c>
      <c r="N4" s="44">
        <v>14</v>
      </c>
      <c r="O4" s="32" t="s">
        <v>29</v>
      </c>
      <c r="P4" s="32" t="s">
        <v>30</v>
      </c>
    </row>
    <row r="5" spans="1:19" ht="68.25" customHeight="1">
      <c r="A5" s="58" t="s">
        <v>18</v>
      </c>
      <c r="B5" s="59" t="s">
        <v>31</v>
      </c>
      <c r="C5" s="60" t="s">
        <v>32</v>
      </c>
      <c r="D5" s="61" t="s">
        <v>34</v>
      </c>
      <c r="E5" s="61" t="s">
        <v>33</v>
      </c>
      <c r="F5" s="62">
        <v>10737900</v>
      </c>
      <c r="G5" s="62">
        <v>8110000</v>
      </c>
      <c r="H5" s="62">
        <v>3650000</v>
      </c>
      <c r="I5" s="62">
        <v>3650000</v>
      </c>
      <c r="J5" s="62">
        <v>0</v>
      </c>
      <c r="K5" s="66">
        <v>28</v>
      </c>
      <c r="L5" s="63">
        <f>K5/38</f>
        <v>0.73684210526315785</v>
      </c>
      <c r="M5" s="64">
        <v>8</v>
      </c>
      <c r="N5" s="64">
        <v>0</v>
      </c>
      <c r="O5" s="33" t="s">
        <v>81</v>
      </c>
      <c r="P5" s="65" t="s">
        <v>35</v>
      </c>
      <c r="Q5" s="9"/>
      <c r="S5" s="5"/>
    </row>
    <row r="6" spans="1:19" ht="46.5" customHeight="1">
      <c r="A6" s="33"/>
      <c r="B6" s="34"/>
      <c r="C6" s="33"/>
      <c r="D6" s="61"/>
      <c r="E6" s="37" t="s">
        <v>36</v>
      </c>
      <c r="F6" s="57">
        <v>10737900</v>
      </c>
      <c r="G6" s="57">
        <f>SUM(G5:G5)</f>
        <v>8110000</v>
      </c>
      <c r="H6" s="57">
        <f>SUM(H5:H5)</f>
        <v>3650000</v>
      </c>
      <c r="I6" s="57">
        <f>SUM(I5:I5)</f>
        <v>3650000</v>
      </c>
      <c r="J6" s="57">
        <f>SUM(J5:J5)</f>
        <v>0</v>
      </c>
      <c r="K6" s="12"/>
      <c r="L6" s="6"/>
      <c r="M6" s="45"/>
      <c r="N6" s="45"/>
      <c r="O6" s="12"/>
      <c r="P6" s="24"/>
      <c r="Q6" s="9"/>
      <c r="S6" s="5"/>
    </row>
    <row r="7" spans="1:19" ht="42" customHeight="1">
      <c r="A7" s="72" t="s">
        <v>83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9"/>
      <c r="S7" s="5"/>
    </row>
    <row r="8" spans="1:19" ht="82.8">
      <c r="A8" s="7" t="s">
        <v>2</v>
      </c>
      <c r="B8" s="7" t="s">
        <v>3</v>
      </c>
      <c r="C8" s="7" t="s">
        <v>4</v>
      </c>
      <c r="D8" s="7" t="s">
        <v>6</v>
      </c>
      <c r="E8" s="7"/>
      <c r="F8" s="7" t="s">
        <v>7</v>
      </c>
      <c r="G8" s="7" t="s">
        <v>8</v>
      </c>
      <c r="H8" s="7" t="s">
        <v>9</v>
      </c>
      <c r="I8" s="7" t="s">
        <v>10</v>
      </c>
      <c r="J8" s="7" t="s">
        <v>11</v>
      </c>
      <c r="K8" s="7" t="s">
        <v>12</v>
      </c>
      <c r="L8" s="8" t="s">
        <v>39</v>
      </c>
      <c r="M8" s="10" t="s">
        <v>14</v>
      </c>
      <c r="N8" s="10" t="s">
        <v>15</v>
      </c>
      <c r="O8" s="8" t="s">
        <v>16</v>
      </c>
      <c r="P8" s="7" t="s">
        <v>17</v>
      </c>
      <c r="Q8" s="70"/>
      <c r="S8" s="5"/>
    </row>
    <row r="9" spans="1:19" ht="17.25" customHeight="1">
      <c r="A9" s="30" t="s">
        <v>18</v>
      </c>
      <c r="B9" s="31" t="s">
        <v>19</v>
      </c>
      <c r="C9" s="31" t="s">
        <v>20</v>
      </c>
      <c r="D9" s="31" t="s">
        <v>21</v>
      </c>
      <c r="E9" s="71" t="s">
        <v>87</v>
      </c>
      <c r="F9" s="11" t="s">
        <v>22</v>
      </c>
      <c r="G9" s="11" t="s">
        <v>23</v>
      </c>
      <c r="H9" s="11" t="s">
        <v>24</v>
      </c>
      <c r="I9" s="31" t="s">
        <v>25</v>
      </c>
      <c r="J9" s="31" t="s">
        <v>26</v>
      </c>
      <c r="K9" s="31" t="s">
        <v>27</v>
      </c>
      <c r="L9" s="32" t="s">
        <v>28</v>
      </c>
      <c r="M9" s="31" t="s">
        <v>84</v>
      </c>
      <c r="N9" s="32" t="s">
        <v>85</v>
      </c>
      <c r="O9" s="31" t="s">
        <v>86</v>
      </c>
      <c r="P9" s="32" t="s">
        <v>29</v>
      </c>
      <c r="Q9" s="9"/>
      <c r="S9" s="5"/>
    </row>
    <row r="10" spans="1:19" ht="60.75" customHeight="1">
      <c r="A10" s="72" t="s">
        <v>37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S10" s="5"/>
    </row>
    <row r="11" spans="1:19" ht="136.94999999999999" customHeight="1">
      <c r="A11" s="10" t="s">
        <v>2</v>
      </c>
      <c r="B11" s="10" t="s">
        <v>3</v>
      </c>
      <c r="C11" s="10" t="s">
        <v>4</v>
      </c>
      <c r="D11" s="7" t="s">
        <v>6</v>
      </c>
      <c r="E11" s="10" t="s">
        <v>5</v>
      </c>
      <c r="F11" s="10" t="s">
        <v>7</v>
      </c>
      <c r="G11" s="10" t="s">
        <v>8</v>
      </c>
      <c r="H11" s="7" t="s">
        <v>9</v>
      </c>
      <c r="I11" s="7" t="s">
        <v>10</v>
      </c>
      <c r="J11" s="7" t="s">
        <v>38</v>
      </c>
      <c r="K11" s="10" t="s">
        <v>12</v>
      </c>
      <c r="L11" s="10" t="s">
        <v>39</v>
      </c>
      <c r="M11" s="10" t="s">
        <v>14</v>
      </c>
      <c r="N11" s="10" t="s">
        <v>15</v>
      </c>
      <c r="O11" s="7" t="s">
        <v>16</v>
      </c>
      <c r="P11" s="7" t="s">
        <v>17</v>
      </c>
      <c r="S11" s="5"/>
    </row>
    <row r="12" spans="1:19" ht="18.75" customHeight="1">
      <c r="A12" s="11" t="s">
        <v>18</v>
      </c>
      <c r="B12" s="11" t="s">
        <v>19</v>
      </c>
      <c r="C12" s="11" t="s">
        <v>20</v>
      </c>
      <c r="D12" s="11" t="s">
        <v>21</v>
      </c>
      <c r="E12" s="11" t="s">
        <v>87</v>
      </c>
      <c r="F12" s="11" t="s">
        <v>22</v>
      </c>
      <c r="G12" s="11" t="s">
        <v>23</v>
      </c>
      <c r="H12" s="11" t="s">
        <v>24</v>
      </c>
      <c r="I12" s="11" t="s">
        <v>25</v>
      </c>
      <c r="J12" s="11" t="s">
        <v>26</v>
      </c>
      <c r="K12" s="11" t="s">
        <v>27</v>
      </c>
      <c r="L12" s="11" t="s">
        <v>28</v>
      </c>
      <c r="M12" s="11" t="s">
        <v>84</v>
      </c>
      <c r="N12" s="11" t="s">
        <v>85</v>
      </c>
      <c r="O12" s="11" t="s">
        <v>86</v>
      </c>
      <c r="P12" s="11" t="s">
        <v>29</v>
      </c>
      <c r="S12" s="5"/>
    </row>
    <row r="13" spans="1:19" s="48" customFormat="1" ht="76.95" customHeight="1">
      <c r="A13" s="40">
        <v>2</v>
      </c>
      <c r="B13" s="38" t="s">
        <v>31</v>
      </c>
      <c r="C13" s="53" t="s">
        <v>40</v>
      </c>
      <c r="D13" s="55" t="s">
        <v>42</v>
      </c>
      <c r="E13" s="55" t="s">
        <v>41</v>
      </c>
      <c r="F13" s="68">
        <v>3603900</v>
      </c>
      <c r="G13" s="68">
        <v>2792000</v>
      </c>
      <c r="H13" s="68">
        <v>1396000</v>
      </c>
      <c r="I13" s="68">
        <v>1396000</v>
      </c>
      <c r="J13" s="56">
        <v>0</v>
      </c>
      <c r="K13" s="41"/>
      <c r="L13" s="46"/>
      <c r="M13" s="39"/>
      <c r="N13" s="39"/>
      <c r="O13" s="67" t="s">
        <v>81</v>
      </c>
      <c r="P13" s="47" t="s">
        <v>43</v>
      </c>
      <c r="S13" s="49"/>
    </row>
    <row r="14" spans="1:19" ht="76.95" customHeight="1">
      <c r="A14" s="50">
        <v>3</v>
      </c>
      <c r="B14" s="34" t="s">
        <v>31</v>
      </c>
      <c r="C14" s="54" t="s">
        <v>44</v>
      </c>
      <c r="D14" s="37" t="s">
        <v>46</v>
      </c>
      <c r="E14" s="37" t="s">
        <v>45</v>
      </c>
      <c r="F14" s="69">
        <v>2736750</v>
      </c>
      <c r="G14" s="69">
        <v>2225000</v>
      </c>
      <c r="H14" s="69">
        <v>1002500</v>
      </c>
      <c r="I14" s="69">
        <v>1002500</v>
      </c>
      <c r="J14" s="57">
        <v>0</v>
      </c>
      <c r="K14" s="51"/>
      <c r="L14" s="51"/>
      <c r="M14" s="35"/>
      <c r="N14" s="35"/>
      <c r="O14" s="33" t="s">
        <v>81</v>
      </c>
      <c r="P14" s="43" t="s">
        <v>43</v>
      </c>
      <c r="S14" s="5"/>
    </row>
    <row r="15" spans="1:19" s="48" customFormat="1" ht="119.25" customHeight="1">
      <c r="A15" s="40">
        <v>4</v>
      </c>
      <c r="B15" s="38" t="s">
        <v>31</v>
      </c>
      <c r="C15" s="53" t="s">
        <v>47</v>
      </c>
      <c r="D15" s="55" t="s">
        <v>49</v>
      </c>
      <c r="E15" s="55" t="s">
        <v>48</v>
      </c>
      <c r="F15" s="68">
        <v>41386138.409999996</v>
      </c>
      <c r="G15" s="68">
        <v>41386138.409999996</v>
      </c>
      <c r="H15" s="68">
        <v>27154874.199999999</v>
      </c>
      <c r="I15" s="68">
        <v>27154874.199999999</v>
      </c>
      <c r="J15" s="56">
        <v>0</v>
      </c>
      <c r="K15" s="41"/>
      <c r="L15" s="41"/>
      <c r="M15" s="39"/>
      <c r="N15" s="39"/>
      <c r="O15" s="67" t="s">
        <v>82</v>
      </c>
      <c r="P15" s="42" t="s">
        <v>50</v>
      </c>
      <c r="S15" s="49"/>
    </row>
    <row r="16" spans="1:19" ht="72" customHeight="1">
      <c r="A16" s="50">
        <v>5</v>
      </c>
      <c r="B16" s="34" t="s">
        <v>31</v>
      </c>
      <c r="C16" s="54" t="s">
        <v>51</v>
      </c>
      <c r="D16" s="37" t="s">
        <v>53</v>
      </c>
      <c r="E16" s="37" t="s">
        <v>52</v>
      </c>
      <c r="F16" s="69">
        <v>394200</v>
      </c>
      <c r="G16" s="69">
        <v>365000</v>
      </c>
      <c r="H16" s="69">
        <v>292000</v>
      </c>
      <c r="I16" s="69">
        <v>292000</v>
      </c>
      <c r="J16" s="57">
        <v>0</v>
      </c>
      <c r="K16" s="51"/>
      <c r="L16" s="51"/>
      <c r="M16" s="35"/>
      <c r="N16" s="35"/>
      <c r="O16" s="33" t="s">
        <v>82</v>
      </c>
      <c r="P16" s="36" t="s">
        <v>50</v>
      </c>
      <c r="S16" s="5"/>
    </row>
    <row r="17" spans="1:19" s="48" customFormat="1" ht="54.75" customHeight="1">
      <c r="A17" s="40">
        <v>6</v>
      </c>
      <c r="B17" s="38" t="s">
        <v>31</v>
      </c>
      <c r="C17" s="53" t="s">
        <v>54</v>
      </c>
      <c r="D17" s="55" t="s">
        <v>56</v>
      </c>
      <c r="E17" s="55" t="s">
        <v>55</v>
      </c>
      <c r="F17" s="68">
        <v>119676.54</v>
      </c>
      <c r="G17" s="68">
        <v>119676.54</v>
      </c>
      <c r="H17" s="68">
        <v>99996.54</v>
      </c>
      <c r="I17" s="68">
        <v>99996.54</v>
      </c>
      <c r="J17" s="56">
        <v>0</v>
      </c>
      <c r="K17" s="41"/>
      <c r="L17" s="41"/>
      <c r="M17" s="39"/>
      <c r="N17" s="39"/>
      <c r="O17" s="67" t="s">
        <v>82</v>
      </c>
      <c r="P17" s="42" t="s">
        <v>50</v>
      </c>
      <c r="S17" s="49"/>
    </row>
    <row r="18" spans="1:19" ht="77.25" customHeight="1">
      <c r="A18" s="50">
        <v>7</v>
      </c>
      <c r="B18" s="34" t="s">
        <v>31</v>
      </c>
      <c r="C18" s="54" t="s">
        <v>57</v>
      </c>
      <c r="D18" s="37" t="s">
        <v>59</v>
      </c>
      <c r="E18" s="37" t="s">
        <v>58</v>
      </c>
      <c r="F18" s="69">
        <v>2464305</v>
      </c>
      <c r="G18" s="69">
        <v>2003500</v>
      </c>
      <c r="H18" s="69">
        <v>1001750</v>
      </c>
      <c r="I18" s="69">
        <v>1001750</v>
      </c>
      <c r="J18" s="57">
        <v>0</v>
      </c>
      <c r="K18" s="51"/>
      <c r="L18" s="51"/>
      <c r="M18" s="35"/>
      <c r="N18" s="35"/>
      <c r="O18" s="33" t="s">
        <v>82</v>
      </c>
      <c r="P18" s="36" t="s">
        <v>50</v>
      </c>
      <c r="S18" s="5"/>
    </row>
    <row r="19" spans="1:19" ht="54.75" customHeight="1">
      <c r="A19" s="26" t="s">
        <v>35</v>
      </c>
      <c r="B19" s="26" t="s">
        <v>35</v>
      </c>
      <c r="C19" s="26" t="s">
        <v>35</v>
      </c>
      <c r="D19" s="26" t="s">
        <v>35</v>
      </c>
      <c r="E19" s="43" t="s">
        <v>36</v>
      </c>
      <c r="F19" s="57">
        <f>SUM(F13:F18)</f>
        <v>50704969.949999996</v>
      </c>
      <c r="G19" s="57">
        <f>SUM(G13:G18)</f>
        <v>48891314.949999996</v>
      </c>
      <c r="H19" s="57">
        <f>SUM(H13:H18)</f>
        <v>30947120.739999998</v>
      </c>
      <c r="I19" s="57">
        <f>SUM(I13:I18)</f>
        <v>30947120.739999998</v>
      </c>
      <c r="J19" s="57">
        <f>SUM(J13:J18)</f>
        <v>0</v>
      </c>
      <c r="K19" s="25" t="s">
        <v>60</v>
      </c>
      <c r="L19" s="25" t="s">
        <v>60</v>
      </c>
      <c r="M19" s="26"/>
      <c r="N19" s="26"/>
      <c r="O19" s="25" t="s">
        <v>60</v>
      </c>
      <c r="P19" s="25" t="s">
        <v>60</v>
      </c>
      <c r="S19" s="5"/>
    </row>
    <row r="20" spans="1:19" ht="54.75" customHeight="1">
      <c r="B20" s="17"/>
      <c r="C20" s="16"/>
      <c r="D20" s="17"/>
      <c r="E20" s="17"/>
      <c r="F20" s="19"/>
      <c r="G20" s="19"/>
      <c r="H20" s="20"/>
      <c r="I20" s="19"/>
      <c r="J20" s="20"/>
      <c r="K20" s="21"/>
      <c r="L20" s="21"/>
      <c r="M20" s="18"/>
      <c r="N20" s="18"/>
      <c r="O20" s="22"/>
      <c r="P20" s="23"/>
      <c r="S20" s="5"/>
    </row>
    <row r="21" spans="1:19" ht="32.25" customHeight="1">
      <c r="A21" s="28" t="s">
        <v>61</v>
      </c>
      <c r="B21" s="29"/>
      <c r="C21" s="14"/>
      <c r="D21" s="14"/>
      <c r="E21" s="14"/>
    </row>
    <row r="22" spans="1:19" ht="32.25" customHeight="1">
      <c r="A22" s="13" t="s">
        <v>62</v>
      </c>
      <c r="B22" s="14"/>
      <c r="C22" s="14"/>
      <c r="D22" s="14"/>
      <c r="E22" s="14"/>
      <c r="F22" s="2"/>
      <c r="G22" s="2"/>
      <c r="H22" s="2"/>
      <c r="I22" s="2"/>
      <c r="J22" s="2"/>
      <c r="K22" s="2"/>
    </row>
    <row r="23" spans="1:19" ht="32.25" customHeight="1">
      <c r="A23" s="13" t="s">
        <v>63</v>
      </c>
      <c r="B23" s="14"/>
      <c r="C23" s="14"/>
      <c r="D23" s="14"/>
      <c r="E23" s="14"/>
    </row>
    <row r="24" spans="1:19" ht="53.25" hidden="1" customHeight="1"/>
    <row r="25" spans="1:19" ht="67.5" hidden="1" customHeight="1"/>
    <row r="26" spans="1:19" ht="47.25" hidden="1" customHeight="1"/>
    <row r="27" spans="1:19" ht="51" hidden="1" customHeight="1"/>
    <row r="28" spans="1:19" ht="45.75" hidden="1" customHeight="1"/>
    <row r="29" spans="1:19" ht="47.25" hidden="1" customHeight="1"/>
    <row r="30" spans="1:19" ht="0" hidden="1" customHeight="1"/>
  </sheetData>
  <autoFilter ref="A3:P23" xr:uid="{00000000-0009-0000-0000-000000000000}"/>
  <sortState xmlns:xlrd2="http://schemas.microsoft.com/office/spreadsheetml/2017/richdata2" ref="A3:N5">
    <sortCondition descending="1" ref="K3:K5"/>
  </sortState>
  <mergeCells count="4">
    <mergeCell ref="A2:P2"/>
    <mergeCell ref="A10:P10"/>
    <mergeCell ref="A1:P1"/>
    <mergeCell ref="A7:P7"/>
  </mergeCells>
  <phoneticPr fontId="25" type="noConversion"/>
  <printOptions horizontalCentered="1"/>
  <pageMargins left="3.937007874015748E-2" right="3.937007874015748E-2" top="0.74803149606299213" bottom="0.74803149606299213" header="0.31496062992125984" footer="0.31496062992125984"/>
  <pageSetup paperSize="9" scale="33" orientation="landscape" r:id="rId1"/>
  <headerFooter>
    <oddFooter>Strona &amp;P z &amp;N</oddFooter>
  </headerFooter>
  <rowBreaks count="1" manualBreakCount="1">
    <brk id="14" max="15" man="1"/>
  </rowBreaks>
  <ignoredErrors>
    <ignoredError sqref="A5 F12:K12 A12:D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7" sqref="A17"/>
    </sheetView>
  </sheetViews>
  <sheetFormatPr defaultRowHeight="13.8"/>
  <cols>
    <col min="1" max="1" width="25.8984375" customWidth="1"/>
  </cols>
  <sheetData>
    <row r="1" spans="1:1">
      <c r="A1" s="15" t="s">
        <v>64</v>
      </c>
    </row>
    <row r="2" spans="1:1">
      <c r="A2" s="15" t="s">
        <v>65</v>
      </c>
    </row>
    <row r="3" spans="1:1">
      <c r="A3" s="15" t="s">
        <v>66</v>
      </c>
    </row>
    <row r="4" spans="1:1">
      <c r="A4" s="15" t="s">
        <v>67</v>
      </c>
    </row>
    <row r="5" spans="1:1">
      <c r="A5" s="15" t="s">
        <v>68</v>
      </c>
    </row>
    <row r="6" spans="1:1">
      <c r="A6" s="15" t="s">
        <v>69</v>
      </c>
    </row>
    <row r="7" spans="1:1">
      <c r="A7" s="15" t="s">
        <v>70</v>
      </c>
    </row>
    <row r="8" spans="1:1">
      <c r="A8" s="15" t="s">
        <v>71</v>
      </c>
    </row>
    <row r="9" spans="1:1">
      <c r="A9" s="15" t="s">
        <v>72</v>
      </c>
    </row>
    <row r="10" spans="1:1">
      <c r="A10" s="15" t="s">
        <v>73</v>
      </c>
    </row>
    <row r="11" spans="1:1">
      <c r="A11" s="15" t="s">
        <v>74</v>
      </c>
    </row>
    <row r="12" spans="1:1">
      <c r="A12" s="15" t="s">
        <v>75</v>
      </c>
    </row>
    <row r="13" spans="1:1">
      <c r="A13" s="15" t="s">
        <v>76</v>
      </c>
    </row>
    <row r="14" spans="1:1">
      <c r="A14" s="15" t="s">
        <v>77</v>
      </c>
    </row>
    <row r="15" spans="1:1">
      <c r="A15" s="15" t="s">
        <v>78</v>
      </c>
    </row>
    <row r="16" spans="1:1">
      <c r="A16" s="15" t="s">
        <v>79</v>
      </c>
    </row>
    <row r="17" spans="1:1">
      <c r="A17" t="s">
        <v>80</v>
      </c>
    </row>
  </sheetData>
  <sortState xmlns:xlrd2="http://schemas.microsoft.com/office/spreadsheetml/2017/richdata2" ref="A1:A17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customXml/itemProps2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2B5989-BAD0-4602-990B-FEECCB4661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Zał.nr 2   1.3_15 2 RWS</vt:lpstr>
      <vt:lpstr>Rewitalizacja</vt:lpstr>
      <vt:lpstr>'Zał.nr 2   1.3_15 2 RWS'!Obszar_wydruku</vt:lpstr>
      <vt:lpstr>rewitalizacja</vt:lpstr>
      <vt:lpstr>'Zał.nr 2   1.3_15 2 RWS'!Tytuły_wydruku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Nasiłowska Jolanta</cp:lastModifiedBy>
  <cp:revision/>
  <dcterms:created xsi:type="dcterms:W3CDTF">2016-04-12T10:40:23Z</dcterms:created>
  <dcterms:modified xsi:type="dcterms:W3CDTF">2024-12-23T13:33:10Z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