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nasilowska_mazowia_eu/Documents/Pulpit/"/>
    </mc:Choice>
  </mc:AlternateContent>
  <xr:revisionPtr revIDLastSave="2" documentId="13_ncr:1_{389ABDF7-4A6C-4BC5-B87E-22E12B8F518E}" xr6:coauthVersionLast="47" xr6:coauthVersionMax="47" xr10:uidLastSave="{EA64CDB4-494D-4D97-96E8-9343561E8963}"/>
  <bookViews>
    <workbookView xWindow="-120" yWindow="-120" windowWidth="29040" windowHeight="17520" tabRatio="589" xr2:uid="{00000000-000D-0000-FFFF-FFFF00000000}"/>
  </bookViews>
  <sheets>
    <sheet name="Załącznik nr 1 3 (015)" sheetId="4" r:id="rId1"/>
    <sheet name="Rewitalizacja" sheetId="3" state="hidden" r:id="rId2"/>
  </sheets>
  <definedNames>
    <definedName name="_xlnm._FilterDatabase" localSheetId="0" hidden="1">'Załącznik nr 1 3 (015)'!$A$3:$P$94</definedName>
    <definedName name="kurs" localSheetId="0">'Załącznik nr 1 3 (015)'!#REF!</definedName>
    <definedName name="kurs">#REF!</definedName>
    <definedName name="_xlnm.Print_Area" localSheetId="0">'Załącznik nr 1 3 (015)'!$A$1:$P$94</definedName>
    <definedName name="projkekty">#REF!</definedName>
    <definedName name="rewitalizacja">Rewitalizacja!$A$1:$A$17</definedName>
    <definedName name="_xlnm.Print_Titles" localSheetId="0">'Załącznik nr 1 3 (015)'!$3:$3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4" l="1"/>
  <c r="J46" i="4"/>
  <c r="I24" i="4" l="1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19" i="4"/>
  <c r="G24" i="4"/>
  <c r="H24" i="4"/>
  <c r="G90" i="4"/>
  <c r="J90" i="4"/>
  <c r="L23" i="4"/>
  <c r="L22" i="4"/>
  <c r="L21" i="4"/>
  <c r="L20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F24" i="4"/>
  <c r="F46" i="4"/>
  <c r="G46" i="4"/>
  <c r="H46" i="4"/>
  <c r="I46" i="4"/>
  <c r="F90" i="4" l="1"/>
  <c r="H90" i="4"/>
  <c r="I90" i="4" l="1"/>
</calcChain>
</file>

<file path=xl/sharedStrings.xml><?xml version="1.0" encoding="utf-8"?>
<sst xmlns="http://schemas.openxmlformats.org/spreadsheetml/2006/main" count="667" uniqueCount="355">
  <si>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</si>
  <si>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</si>
  <si>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</si>
  <si>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</si>
  <si>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</si>
  <si>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</si>
  <si>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</si>
  <si>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</si>
  <si>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</si>
  <si>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</si>
  <si>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</si>
  <si>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</si>
  <si>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</si>
  <si>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Punktacja uzyskana w kryterium rozstrzygającym nr 1 Rozbudowa Przedsiębiorstwa</t>
  </si>
  <si>
    <t>Punktacja uzyskana w kryterium rozstrzygającym nr 2 Kontynuacja przedsięwzięć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</si>
  <si>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</si>
  <si>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</si>
  <si>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</si>
  <si>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</si>
  <si>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</si>
  <si>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</si>
  <si>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</si>
  <si>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</si>
  <si>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</si>
  <si>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</si>
  <si>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</si>
  <si>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</si>
  <si>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</si>
  <si>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</si>
  <si>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</si>
  <si>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</si>
  <si>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</si>
  <si>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FEMA.01.03-IP.01-0326/24</t>
  </si>
  <si>
    <t>Podniesienie konkurencyjności firmy CNC TECH Karol Szatan poprzez wdrożenie na rynek znacząco ulepszonej usługi, będącej wynikiem własnych prac B+R.</t>
  </si>
  <si>
    <t>CNC TECH Karol Szatan</t>
  </si>
  <si>
    <t>Uszeregowano na podstawie kryteriów rozstrzygających</t>
  </si>
  <si>
    <t>FEMA.01.03-IP.01-02RB/24</t>
  </si>
  <si>
    <t>WPROWADZENIE NA RYNEK NOWEGO AGREGATU UPRAWOWEGO JAKO WYNIK PROWADZONYCH PRAC B+R</t>
  </si>
  <si>
    <t>VOLANT GRABOWSCY SPÓŁKA KOMANDYTOWO-AKCYJNA</t>
  </si>
  <si>
    <t>FEMA.01.03-IP.01-02N2/24</t>
  </si>
  <si>
    <t>Wdrożenie autorskiej technologii budowy i modernizacji obiektów inżynieryjnych w obszarze kolejnictwa</t>
  </si>
  <si>
    <t>Firma Handlowo - Usługowa "CRIS - HAN" Krzysztof Józef Niedzielski</t>
  </si>
  <si>
    <t>FEMA.01.03-IP.01-02ZX/24</t>
  </si>
  <si>
    <t>Podniesienie konkurencyjności firmy TOP-JUR Topczewski spółka cywilna poprzez wdrożenie na rynek znacząco ulepszonych produktów, będących wynikiem własnych prac B+R</t>
  </si>
  <si>
    <t>TOP-JUR TOPCZEWSKI S.C</t>
  </si>
  <si>
    <t>FEMA.01.03-IP.01-02R3/24</t>
  </si>
  <si>
    <t>Wdrożenie wyników prac badawczo-rozwojowych i innowacji, w tym  z wykorzystaniem nowoczesnych rozwiązań  TIK w przedsiębiorstwie „SPEC-KOP” ROBOTY ZIEMNE SPECJALISTYCZNE</t>
  </si>
  <si>
    <t>RYSZARD BEDNARSKI "SPEC-KOP" ROBOTY ZIEMNE SPECJALISTYCZNE</t>
  </si>
  <si>
    <t>FEMA.01.03-IP.01-02OH/24</t>
  </si>
  <si>
    <t>NOWOCZESNE ROZWIĄZANIA PRODUKTOWE W BRANŻY ELEKTROENERGETYCZNEJ</t>
  </si>
  <si>
    <t>ELGIS-GARBATKA SPÓŁKA Z OGRANICZONĄ ODPOWIEDZIALNOŚCIĄ</t>
  </si>
  <si>
    <t>FEMA.01.03-IP.01-02Q0/24</t>
  </si>
  <si>
    <t>Wdrożenie wyników prac B+R w Term-Oil Sp. z o. o. i wprowadzenie na rynek innowacyjnych produktów</t>
  </si>
  <si>
    <t>TERM-OIL SPÓŁKA Z OGRANICZONĄ ODPOWIEDZIALNOŚCIĄ</t>
  </si>
  <si>
    <t>FEMA.01.03-IP.01-02AS/24</t>
  </si>
  <si>
    <t>Wdrożenie produkcji innowacyjnych wegańskich kosmetyków do włosów w oparciu o metodę samodzielnego doboru składników.</t>
  </si>
  <si>
    <t>HISKIN SPÓŁKA Z OGRANICZONĄ ODPOWIEDZIALNOŚCIĄ</t>
  </si>
  <si>
    <t>FEMA.01.03-IP.01-02OO/24</t>
  </si>
  <si>
    <t>Wdrożeniu wyników prac badawczych w postaci  prototypowego urządzenia hybrydowa maszyna, która integruje funkcje pługa do śniegu ze spychem</t>
  </si>
  <si>
    <t>„STARKMASZYNY” SPÓŁKA Z OGRANICZONĄ ODPOWIEDZIALNOŚCIĄ</t>
  </si>
  <si>
    <t>FEMA.01.03-IP.01-02AE/24</t>
  </si>
  <si>
    <t>PODNIESIENIE KONKURENCYJNOŚCI I INNOWACYJNOŚCI ZAKŁADU MATERIAŁÓW BUDOWLANYCH SŁAWOMIR WASIK, POPRZEZ WPROWADZENIE DO OFERTY NOWEGO, INNOWACYJNEGO PRODUKTU MIESZANKI BETONOWEJ Z DODATKIEM WŁÓKIEN TEKSTYLNYCH</t>
  </si>
  <si>
    <t>ZAKŁAD MATERIAŁÓW BUDOWLANYCH Sławomir Wasik</t>
  </si>
  <si>
    <t>FEMA.01.03-IP.01-02B0/24</t>
  </si>
  <si>
    <t>Wzrost konkurencyjności i innowacyjności firmy Mevspace poprzez wdrożenie prac B+R</t>
  </si>
  <si>
    <t>MEVSPACE SPÓŁKA Z OGRANICZONĄ ODPOWIEDZIALNOŚCIĄ</t>
  </si>
  <si>
    <t>FEMA.01.03-IP.01-029Q/24</t>
  </si>
  <si>
    <t>Wprowadzenie na rynek innowacyjnych tac transportowych w efekcie wdrożenia wyników prac B+R w przedsiębiorstwie Forty Sp.j.</t>
  </si>
  <si>
    <t>FORTY A. KORCZYŃSKI, M. TYTKOWSKA SPÓŁKA JAWNA</t>
  </si>
  <si>
    <t>FEMA.01.03-IP.01-02IP/24</t>
  </si>
  <si>
    <t>Wdrożenie wyników prac badawczo-rozwojowych w zakresie produkcji rurek waflowych suchych i/lub nadzianych kremem bez cukru oraz nowej technologii produkcji</t>
  </si>
  <si>
    <t>ZPC FLIS Spółka jawna</t>
  </si>
  <si>
    <t>FEMA.01.03-IP.01-02BJ/24</t>
  </si>
  <si>
    <t>Wzrost konkurencyjności CARPOL Sp. z o.o. poprzez rozwój technologiczny i wdrożenie innowacyjnej przegrody przestrzeni ładunkowej w pojazdach typu furgon</t>
  </si>
  <si>
    <t>"CARPOL" SPÓŁKA Z OGRANICZONĄ ODPOWIEDZIALNOŚCIĄ</t>
  </si>
  <si>
    <t>15</t>
  </si>
  <si>
    <t>FEMA.01.03-IP.01-035H/24</t>
  </si>
  <si>
    <t>Podniesienie konkurencyjności firmy MCMET Sp. z o.o. poprzez wdrożenie na rynek znacząco ulepszonych produktów, będących wynikiem własnych prac B+R</t>
  </si>
  <si>
    <t>MCMET Spółka z ograniczoną odpowiedzialnością</t>
  </si>
  <si>
    <t>16</t>
  </si>
  <si>
    <t>FEMA.01.03-IP.01-02KU/24</t>
  </si>
  <si>
    <t>Wdrożenie wyników prac badawczo-rozwojowych w zakresie ograniczenia zużycia płuczki bentonitowej przy wykonywaniu przewiertów sterowanych metodą HDD oraz zwiększenia efektywności procesu</t>
  </si>
  <si>
    <t>Inżynieria Adampol Adam Michalik</t>
  </si>
  <si>
    <t>17</t>
  </si>
  <si>
    <t>FEMA.01.03-IP.01-0290/24</t>
  </si>
  <si>
    <t>Wdrożenie na rynek wyników własnych prac B+R w zakresie opracowania bezdymnego paliwa bio do zastosowania w grillach hybrydowych oraz technologii jego wytwarzania.</t>
  </si>
  <si>
    <t>GRILL-IMPEX POLSKA SPÓŁKA Z OGRANICZONĄ ODPOWIEDZIALNOŚCIĄ</t>
  </si>
  <si>
    <t>18</t>
  </si>
  <si>
    <t>FEMA.01.03-IP.01-02QY/24</t>
  </si>
  <si>
    <t>Wdrożenie na rynek nowatorskiej technologicznie Kamery ODC (Obstacle Detection Camera) działającej na algorytmach sztucznej inteligencji przeznaczonej do detekcji przestrzeni 3D przed poruszającym się pojazdem lub w strefach roboczych maszyn i urządzeń.</t>
  </si>
  <si>
    <t>GOTRACK Spółka z ograniczoną odpowiedzialnością</t>
  </si>
  <si>
    <t>19</t>
  </si>
  <si>
    <t>FEMA.01.03-IP.01-02I8/24</t>
  </si>
  <si>
    <t>Produkcja nowych wyrobów w firmie APLAST dzięki wdrożeniu wyników prac B+R</t>
  </si>
  <si>
    <t>Aplast Krawczyk Spółka Cywilna - Anna Krawczyk, Franciszek Wojciech Krawczyk, Wojciech Krawczyk</t>
  </si>
  <si>
    <t>Brak danych</t>
  </si>
  <si>
    <t>SUMA:</t>
  </si>
  <si>
    <t>Próg wyczerpania alokacji***</t>
  </si>
  <si>
    <t>20</t>
  </si>
  <si>
    <t>FEMA.01.03-IP.01-035I/24</t>
  </si>
  <si>
    <t>Podniesienie konkurencyjności firmy SGB Posadzki przemysłowe Kiełek spółka komandytowa poprzez wdrożenie na rynek znacząco ulepszonego produktu, będącego wynikiem własnych prac B+R</t>
  </si>
  <si>
    <t>SGB Posadzki przemysłowe Kiełek spółka komandytowa</t>
  </si>
  <si>
    <t>21</t>
  </si>
  <si>
    <t>FEMA.01.03-IP.01-029F/24</t>
  </si>
  <si>
    <t>Wdrożenie innowacji i wyników prac B+R na rzecz czystej wody i energii w pralni wodnej KW Service</t>
  </si>
  <si>
    <t>Krystian Wielgus ,,Service"</t>
  </si>
  <si>
    <t>22</t>
  </si>
  <si>
    <t>FEMA.01.03-IP.01-02D3/24</t>
  </si>
  <si>
    <t>Podniesienie konkurencyjności firmy KIR­BUD Spółka z ograniczoną odpowiedzialnością poprzez wdrożenie na rynek nowej gamy produktów, będących wynikiem własnych prac B+R</t>
  </si>
  <si>
    <t>KIR-BUD SPÓŁKA Z OGRANICZONĄ ODPOWIEDZIALNOŚCIĄ</t>
  </si>
  <si>
    <t>23</t>
  </si>
  <si>
    <t>FEMA.01.03-IP.01-02RU/24</t>
  </si>
  <si>
    <t>Podniesienie konkurencyjności firmy MET-PRO 2 Karolina Kobiałka poprzez wdrożenie na rynek innowacji procesowej, będącej wynikiem własnych prac B+R</t>
  </si>
  <si>
    <t>Met-Pro 2 Karolina Kobiałka</t>
  </si>
  <si>
    <t>24</t>
  </si>
  <si>
    <t>FEMA.01.03-IP.01-02A0/24</t>
  </si>
  <si>
    <t>Wzrost konkurencyjności i rozwój firmy Grupa Techniczna CODI Jacek Rydzewski poprzez wdrożenie wyników prac B+R i uruchomienie produkcji innowacyjnych samodezynfekujących się klawiatur numerycznych z zimną plazmą do zastosowania w urządzeniach dostępnych publicznie, w szczególności w panelach domofonowych.</t>
  </si>
  <si>
    <t>GRUPA TECHNICZNA "CODI" JACEK RYDZEWSKI</t>
  </si>
  <si>
    <t>25</t>
  </si>
  <si>
    <t>FEMA.01.03-IP.01-02NL/24</t>
  </si>
  <si>
    <t>Podniesienie konkurencyjności firmy TARTAK MARCHEWKA  Paweł Marchewka poprzez wdrożenie innowacji procesowej, będącej wynikiem własnych prac B+R</t>
  </si>
  <si>
    <t>TARTAK MARCHEWKA Paweł Marchewka</t>
  </si>
  <si>
    <t>26</t>
  </si>
  <si>
    <t>FEMA.01.03-IP.01-02LC/24</t>
  </si>
  <si>
    <t>Wdrożenie w "LEMICH" KOOPERACJA PRZEMYSŁOWA I WYKONAWSTWO innowacji produktowej oraz procesowej w wyniku opracowania autorskiej technologii pn. "Wysokowydajna obróbka wielostronna" w ramach prac B+R.</t>
  </si>
  <si>
    <t>"LEMICH" KOOPERACJA PRZEMYSŁOWA I WYKONAWSTWO Michał Romanowicz</t>
  </si>
  <si>
    <t>27</t>
  </si>
  <si>
    <t>FEMA.01.03-IP.01-02SI/24</t>
  </si>
  <si>
    <t>Podniesienie konkurencyjności firmy PPHIU " SAŁEXPOL" Paweł Marcin Sałkiewicz poprzez wdrożenie na rynek znacząco ulepszonych produktów, będących wynikiem własnych prac B+R</t>
  </si>
  <si>
    <t>PPHIU " SAŁEXPOL" Paweł Marcin Sałkiewicz.</t>
  </si>
  <si>
    <t>28</t>
  </si>
  <si>
    <t>FEMA.01.03-IP.01-02B1/24</t>
  </si>
  <si>
    <t>Podniesienie konkurencyjności firmy EUROBET Magdalena Pamulak poprzez wdrożenie na rynek znacząco ulepszonych produktów, będących wynikiem własnych prac B+R.</t>
  </si>
  <si>
    <t>EUROBET Magdalena Pamulak</t>
  </si>
  <si>
    <t>29</t>
  </si>
  <si>
    <t>FEMA.01.03-IP.01-02BI/24</t>
  </si>
  <si>
    <t>Podniesienie konkurencyjności firmy PPHU ASP BETONEX - PRZEMYSŁAW PAMULAK poprzez wdrożenie na rynek znacząco ulepszonych produktów, będących wynikiem własnych prac B+R</t>
  </si>
  <si>
    <t>PPHU ASP BETONEX - PRZEMYSŁAW PAMULAK</t>
  </si>
  <si>
    <t>30</t>
  </si>
  <si>
    <t>FEMA.01.03-IP.01-032R/24</t>
  </si>
  <si>
    <t>Wdrożenie na rynek autorskiej biotechnologii konsolidacji gruntów zanieczyszczonych metalami ciężkimi</t>
  </si>
  <si>
    <t>ECO RGS SPÓŁKA Z OGRANICZONĄ ODPOWIEDZIALNOŚĆIĄ METALE SPÓŁKA KOMANDYTOWA</t>
  </si>
  <si>
    <t>31</t>
  </si>
  <si>
    <t>FEMA.01.03-IP.01-02N0/24</t>
  </si>
  <si>
    <t>IZO-BET SPÓŁKA Z OGRANICZONĄ ODPOWIEDZIALNOŚCIĄ</t>
  </si>
  <si>
    <t>Wdrożenie wyników prac B+R w celu zaoferowania nowych produktów z zakresu izolacji termicznych</t>
  </si>
  <si>
    <t>32</t>
  </si>
  <si>
    <t>FEMA.01.03-IP.01-02LW/24</t>
  </si>
  <si>
    <t>APPLINK Spółka z ograniczoną odpowiedzialnością</t>
  </si>
  <si>
    <t>Wdrożenie innowacyjnego systemu komunikacji wizualnej 3D Digital Out of Home</t>
  </si>
  <si>
    <t>33</t>
  </si>
  <si>
    <t>FEMA.01.03-IP.01-02BA/24</t>
  </si>
  <si>
    <t>LENAAL SPÓŁKA Z OGRANICZONĄ ODPOWIEDZIALNOŚCIĄ SPÓŁKA KOMANDYTOWA</t>
  </si>
  <si>
    <t>Wdrożenie czystej technologii odlewania ciśnieniowego w LENAAL Sp. z o.o. Sp. k., prowadzącej do sprzedaży na rynek globalny wysokowydajnych i szczelnych odlewów do zastosowań w samochodach elektrycznych.</t>
  </si>
  <si>
    <t>34</t>
  </si>
  <si>
    <t>FEMA.01.03-IP.01-02R5/24</t>
  </si>
  <si>
    <t>TENTORIUM Michał Siedlecki</t>
  </si>
  <si>
    <t>Podniesienie konkurencyjności firmy TENTORIUM Micha Siedlecki poprzez wdrożenie innowacji procesowej, będącej wynikiem prac B+R</t>
  </si>
  <si>
    <t>35</t>
  </si>
  <si>
    <t>FEMA.01.03-IP.01-02R9/24</t>
  </si>
  <si>
    <t>IPOSTER Spółka z ograniczoną odpowiedzialnością</t>
  </si>
  <si>
    <t>Wdrożenie innowacyjnych rozwiązań w systemach Digital Indoor</t>
  </si>
  <si>
    <t>36</t>
  </si>
  <si>
    <t>FEMA.01.03-IP.01-02N5/24</t>
  </si>
  <si>
    <t>Wdrożenie innowacyjnej technologii produkcji płyt SUperior Flat Lamination (SUFL) oraz wdrożenie
na jej podstawie nowego innowacyjnego produktu – płyta GlossLux</t>
  </si>
  <si>
    <t>SKLEJBUD RUTKA SPÓŁKA JAWNA</t>
  </si>
  <si>
    <t>37</t>
  </si>
  <si>
    <t>FEMA.01.03-IP.01-02OC/24</t>
  </si>
  <si>
    <t>Wzrost konkurencyjności ITL  Sp. z o.o. poprzez wprowadzenie na rynek innowacyjnych produktów opartych o wyniki prac B+R.</t>
  </si>
  <si>
    <t>ITL spółka z ograniczoną odpowiedzialnością</t>
  </si>
  <si>
    <t>Projekty, które nie spełniły kryteriów wyboru projektów lub nie uzyskały wymaganej liczby punktów</t>
  </si>
  <si>
    <t>38</t>
  </si>
  <si>
    <t>FEMA.01.03-IP.01-02Q1/24</t>
  </si>
  <si>
    <t>Wdrożenie wyników prac B+R w Magtrans s.c. i wprowadzenie na rynek innowacyjnych produktów</t>
  </si>
  <si>
    <t>"Magtrans" s. c. M. Kapusta, J. Kapusta</t>
  </si>
  <si>
    <t>Negatywna ocena merytoryczna ogólna</t>
  </si>
  <si>
    <t>39</t>
  </si>
  <si>
    <t>FEMA.01.03-IP.01-02PJ/24</t>
  </si>
  <si>
    <t>Podniesienie konkurencyjności firmy RADFREZ CNC Machining sp. z o.o. poprzez wdrożenie innowacji procesowej, będącej wynikiem prac B+R</t>
  </si>
  <si>
    <t>RADFREZ CNC MACHINING SPÓŁKA Z OGRANICZONĄ ODPOWIEDZIALNOŚCIĄ</t>
  </si>
  <si>
    <t>40</t>
  </si>
  <si>
    <t>FEMA.01.03-IP.01-02SQ/24</t>
  </si>
  <si>
    <t>Podniesienie konkurencyjności firmy KURP-DACH Sp. z o.o. poprzez wdrożenie na rynek nowych produktów, będących wynikiem własnych prac B+R</t>
  </si>
  <si>
    <t>KURP-DACH Spółka z ograniczoną odpowiedzialnością</t>
  </si>
  <si>
    <t>41</t>
  </si>
  <si>
    <t>FEMA.01.03-IP.01-02MO/24</t>
  </si>
  <si>
    <t>"FortiDry: innowacyjna receptura betonu zapewniająca niezrównaną odporność na wilgoć i mrozy"</t>
  </si>
  <si>
    <t>Sed-Bud Spółka z ograniczoną odpowiedzialnością</t>
  </si>
  <si>
    <t>42</t>
  </si>
  <si>
    <t>FEMA.01.03-IP.01-031R/24</t>
  </si>
  <si>
    <t>Podniesienie konkurencyjności firmy Przedsiębiorstwo Produkcyjno-Handlowo-Usługowe ”Monia” Spółka cywilna poprzez wdrożenie na rynek nowego produktu, będącego wynikiem prac B+R</t>
  </si>
  <si>
    <t>Monika Gregorczyk, Józef Gregorczyk wspólnicy spółki cywilnej  Przedsiębiorstwo Produkcyjno-Handlowo-Usługowe ”Monia” spółka cywilna</t>
  </si>
  <si>
    <t>43</t>
  </si>
  <si>
    <t>FEMA.01.03-IP.01-0291/24</t>
  </si>
  <si>
    <t>Wdrożenie innowacji i wyników prac B+R na rzecz redukcji zapotrzebowania na media oraz automatyzacji procesów w pralni wodnej WENDBI</t>
  </si>
  <si>
    <t>"WENDBI" PRZEDSIĘBIORSTWO PRODUKCYJNO-HANDLOWO-USŁUGOWE Zuzanna Wolszczak</t>
  </si>
  <si>
    <t>44</t>
  </si>
  <si>
    <t>FEMA.01.03-IP.01-02GM/24</t>
  </si>
  <si>
    <t>Wzrost konkurencyjności firmy dzięki wdrożeniu na rynek nowych usług będących efektem wdrożenia wyników prac B+R</t>
  </si>
  <si>
    <t>GME Restauracje Spółka z ograniczoną odpowiedzialnością spółka komandytowa</t>
  </si>
  <si>
    <t>45</t>
  </si>
  <si>
    <t>FEMA.01.03-IP.01-02P4/24</t>
  </si>
  <si>
    <t>Podniesienie konkurencyjności firmy SUPPTECH sp. z o.o.  poprzez wdrożenie na rynek znacząco ulepszonego produktu będącego wynikiem własnych prac B+R.</t>
  </si>
  <si>
    <t>SUPPTECH sp. z o.o.</t>
  </si>
  <si>
    <t>46</t>
  </si>
  <si>
    <t>FEMA.01.03-IP.01-02SF/24</t>
  </si>
  <si>
    <t>Wdrożenie innowacyjnych procedur zabiegowych z zastosowaniem urządzeń laserowych oraz preparatów będących wynikiem wykonanych prac B+R sfinansowanych ze środków UE</t>
  </si>
  <si>
    <t>METROPOLITAN STUDIO KAROLINA TOMYS</t>
  </si>
  <si>
    <t>Negatywna ocena finansowa</t>
  </si>
  <si>
    <t>47</t>
  </si>
  <si>
    <t>FEMA.01.03-IP.01-0367/24</t>
  </si>
  <si>
    <t>Podniesienie konkurencyjności firmy "BUDET"Iwona Kozibąk i Grzegorz Kozibąk spółka jawna poprzez wdrożenie na rynek znacząco ulepszonych produktów, będących wynikiem własnych prac B+R.</t>
  </si>
  <si>
    <t>"BUDET"IWONA KOZIBĄK I GRZEGORZ KOZIBĄK SPÓŁKA JAWNA</t>
  </si>
  <si>
    <t>48</t>
  </si>
  <si>
    <t>FEMA.01.03-IP.01-02AI/24</t>
  </si>
  <si>
    <t>Wdrożenie na rynek produktów Smart City - inteligentnych, fotowoltaicznych mebli miejskich</t>
  </si>
  <si>
    <t>ENOVIO SPÓŁKA Z OGRANICZONĄ ODPOWIEDZIALNOŚCIĄ</t>
  </si>
  <si>
    <t>49</t>
  </si>
  <si>
    <t>FEMA.01.03-IP.01-02QX/24</t>
  </si>
  <si>
    <t>Wzrost konkurencyjności i rozwój potencjału produktowego oraz produkcyjnego przedsiębiorstwa Bartosz Skuza TARTAK poprzez realizację działań inwestycyjnych, których efektem będzie wdrożenie do działalności przedsiębiorstwa nowego produktu w postaci drewna konstrukcyjnego C24 zgodnie z normami UE: EN 14081-1:2005+A1:2011 oraz dodatkowo nowych i ulepszonych produktów na jego bazie, w tym: skrzynkopalety; belki struganej; palety, deski szalufkowej oraz przenośnych drewnianych podjazdów.</t>
  </si>
  <si>
    <t>BARTOSZ SKUZA "TARTAK"</t>
  </si>
  <si>
    <t>50</t>
  </si>
  <si>
    <t>FEMA.01.03-IP.01-02OB/24</t>
  </si>
  <si>
    <t>Podniesienie konkurencyjności firmy PEMES-PRODUKCJA Sp. J. poprzez wdrożenie na rynek nowej innowacji procesowej będącej wynikiem własnych prac B+R</t>
  </si>
  <si>
    <t>PEMES PRODUKCJA KOCHANOWSKI I WSPÓLNICY SPÓŁKA JAWNA</t>
  </si>
  <si>
    <t>51</t>
  </si>
  <si>
    <t>FEMA.01.03-IP.01-02R8/24</t>
  </si>
  <si>
    <t>Wdrożenie nowej technologii wytwarzania i wprowadzenie na rynek biodegradowalnych opakowań środków gaśniczych</t>
  </si>
  <si>
    <t>SIMPLY SPÓŁKA Z OGRANICZONĄ ODPOWIEDZIALNOŚCIĄ</t>
  </si>
  <si>
    <t>52</t>
  </si>
  <si>
    <t>FEMA.01.03-IP.01-035V/24</t>
  </si>
  <si>
    <t>Podniesienie konkurencyjności firmy Stefanco Sp. z. o.o. poprzez wdrożenie na rynek znacząco ulepszonego produktu, będącego wynikiem własnych prac B+R</t>
  </si>
  <si>
    <t>STEFANCO SPÓŁKA Z OGRANICZONĄ ODPOWIEDZIALNOŚCIĄ</t>
  </si>
  <si>
    <t>53</t>
  </si>
  <si>
    <t>FEMA.01.03-IP.01-02ZW/24</t>
  </si>
  <si>
    <t>Wdrożenie innowacyjnego falownika współpracującego z magazynem energii</t>
  </si>
  <si>
    <t>BREEZE ENERGIES SPÓŁKA Z OGRANICZONĄ ODPOWIEDZIALNOŚCIĄ</t>
  </si>
  <si>
    <t>54</t>
  </si>
  <si>
    <t>FEMA.01.03-IP.01-02RV/24</t>
  </si>
  <si>
    <t>Wdrożenie innowacyjnego rozwiązania w postaci sposobu i urządzenia Earth Kidney w postaci filtra do wody wykorzystującego innowacyjną technologię ultra-nano-filtracji z wykorzystaniem dializatorów medycznych</t>
  </si>
  <si>
    <t>EARTH KIDNEY SPÓŁKA Z OGRANICZONĄ ODPOWIEDZIALNOŚCIĄ</t>
  </si>
  <si>
    <t>55</t>
  </si>
  <si>
    <t>FEMA.01.03-IP.01-02BU/24</t>
  </si>
  <si>
    <t>Wdrożenie innowacyjnych produktów kosmetycznych, opracowanych bez użycia fazy wodnej, z wykorzystaniem rozdrobnionego materiału roślinnego</t>
  </si>
  <si>
    <t>Clever Operations Sp. z o.o.</t>
  </si>
  <si>
    <t>Negatywna ocena formalna</t>
  </si>
  <si>
    <t>56</t>
  </si>
  <si>
    <t>FEMA.01.03-IP.01-02E2/24</t>
  </si>
  <si>
    <t>Wdrożenie wyników prac B+R w produkcji prefabrykowanych elementów żelbetowych o podwyższonej izolacyjności cieplnej.</t>
  </si>
  <si>
    <t>BETCON Sp. z o.o.</t>
  </si>
  <si>
    <t>57</t>
  </si>
  <si>
    <t>FEMA.01.03-IP.01-02E3/24</t>
  </si>
  <si>
    <t>Wdrożenie mobilnego systemu automatycznego pomiaru prędkości pojazdów poruszających się po drogach publicznych, pomiaru odległości pomiędzy pojazdami oraz wykonywania analizy termicznej otoczenia, umieszczonego na bezzałogowym statku powietrznym (dron).</t>
  </si>
  <si>
    <t>Spectre Solutions Sp. z o.o.</t>
  </si>
  <si>
    <t>58</t>
  </si>
  <si>
    <t>FEMA.01.03-IP.01-02K2/24</t>
  </si>
  <si>
    <t>Wdrożenie wyników badań w zakresie produkcji jednorodnych opakowań cienkościennych z transparentnym polipropylenem.</t>
  </si>
  <si>
    <t>BMB Sp. z o.o.</t>
  </si>
  <si>
    <t>59</t>
  </si>
  <si>
    <t>FEMA.01.03-IP.01-0284/24</t>
  </si>
  <si>
    <t>Podniesienie konkurencyjności firmy MET-PRO Spółka z ograniczoną odpowiedzialnością poprzez wdrożenie na rynek nowej innowacji procesowej będącej wynikiem własnych prac B+R</t>
  </si>
  <si>
    <t>MET-PRO Spółka z ograniczoną odpowiedzialnością</t>
  </si>
  <si>
    <t>60</t>
  </si>
  <si>
    <t>FEMA.01.03-IP.01-02DA/24</t>
  </si>
  <si>
    <t>INDEVOPS -  Management Packs: wdrożenie innowacji z zakresu nowoczesnych rozwiązań TIK: modułów rozszerzających funkcjonalność oprogramowania VMware Aria Operations celem kompleksowego monitorowania i analizy środowiska IT oraz zwiększenia cyberbezpieczeństwa w średnich i dużych przedsiębiorstwach</t>
  </si>
  <si>
    <t>INDEVOPS SPÓŁKA Z OGRANICZONĄ ODPOWIEDZIALNOŚCIĄ SPÓŁKA KOMANDYTOWA</t>
  </si>
  <si>
    <t>61</t>
  </si>
  <si>
    <t>FEMA.01.03-IP.01-02PA/24</t>
  </si>
  <si>
    <t>Inwestycja w technologię procesu produkcji w celu wdrożenia do działalności i na rynek nowego produktu przedsiębiorstwa Low Sound Muzykalności Tomasz Glinka w postaci modułowej mobilnej kapsuły noclegowej/mieszkalnej.</t>
  </si>
  <si>
    <t>Low Sound / Muzykalności Tomasz Glinka</t>
  </si>
  <si>
    <t>62</t>
  </si>
  <si>
    <t>FEMA.01.03-IP.01-02PB/24</t>
  </si>
  <si>
    <t>Prefabrykowane scalane nawierzchnie budowlane do wielokrotnego wbudowania/przebudowania oraz szerszego przeznaczenia, w tym dostosowane do innowacyjnych OZE</t>
  </si>
  <si>
    <t>"INTERBUD" - DARIUSZ SIERADZKI</t>
  </si>
  <si>
    <t>63</t>
  </si>
  <si>
    <t>FEMA.01.03-IP.01-02OX/24</t>
  </si>
  <si>
    <t>Wdrożenie wyników prac B+R w przedsiębiorstwie POLFER</t>
  </si>
  <si>
    <t>POLFER Podzespoły Indukcyjne S.A.</t>
  </si>
  <si>
    <t>64</t>
  </si>
  <si>
    <t>FEMA.01.03-IP.01-02NR/24</t>
  </si>
  <si>
    <t>Podniesienie konkurencyjności firmy HYDRO-TRUCK Kompresor Serwis Sp. z o.o. poprzez wdrożenie na rynek znacząco ulepszonego produktu, będącego wynikiem własnych prac B+R</t>
  </si>
  <si>
    <t>HYDRO-TRUCK Kompresor Serwis Sp. z o.o.</t>
  </si>
  <si>
    <t>65</t>
  </si>
  <si>
    <t>FEMA.01.03-IP.01-02O0/24</t>
  </si>
  <si>
    <t>Wprowadzenie na rynek nowej gamy powłok przeciwzużyciowych o podwyższonych parametrach
wytrzymałościowych na abrazję oraz erozję chemiczną</t>
  </si>
  <si>
    <t>TECHNIKA SPAWANIA , KONTROLI i NADZORU - Grzegorz Kamiński</t>
  </si>
  <si>
    <t>66</t>
  </si>
  <si>
    <t>FEMA.01.03-IP.01-02UP/24</t>
  </si>
  <si>
    <t>Wdrożenie innowacyjnego systemu szkolenia teoretycznego do licencji pilota liniowego ATPL opartego o platformę sesji online, zintegrowaną z serwisem szkoły Avioner, dedykowana do obsługi uczestników kursów do licencji/świadectw w szkoleniach oferowanych przez ATO Avioner.</t>
  </si>
  <si>
    <t>SYNTECODE SPÓŁKA Z OGRANICZONĄ ODPOWIEDZIALNOŚCIĄ</t>
  </si>
  <si>
    <t>67</t>
  </si>
  <si>
    <t>FEMA.01.03-IP.01-02HE/24</t>
  </si>
  <si>
    <t>Wdrożenie zautomatyzowanej linii produkcyjnej do wytwarzania wysokowytrzymałych elementów złącznych z materiałów  umocnionych hydrostatycznie</t>
  </si>
  <si>
    <t>INTER-METAL Sp. Jawna Mirosław Radomski Wiesław Jerzy Fąfara</t>
  </si>
  <si>
    <t>68</t>
  </si>
  <si>
    <t>FEMA.01.03-IP.01-02OV/24</t>
  </si>
  <si>
    <t>Wzmocnienie konkurencyjności przedsiębiorstwa Promesa Plus  poprzez  uruchomienie Cyfrowego ekosystemu  świadczenia usług ubezpieczeń i usług assistance.</t>
  </si>
  <si>
    <t>PROMESA PLUS spółka z ograniczona odpowiedzialnością</t>
  </si>
  <si>
    <t>69</t>
  </si>
  <si>
    <t>FEMA.01.03-IP.01-029N/24</t>
  </si>
  <si>
    <t>Wzrost konkurencyjności w  spółce "PIEKARNIA ­ PAWEŁ PASTUSZKA I S­KA" poprzez wdrożenie wyników prac badawczo-rozwojowych i wprowadzenie dwóch innowacji produktowych</t>
  </si>
  <si>
    <t>"PIEKARNIA ­ PAWEŁ PASTUSZKA I S­KA"</t>
  </si>
  <si>
    <t>70</t>
  </si>
  <si>
    <t>FEMA.01.03-IP.01-02RA/24</t>
  </si>
  <si>
    <t>Zwiększenie konkurencyjności i innowacyjności przedsiębiorstwa TRIO Sp. Jawna, dzięki wdrożeniu wyników prac B+R</t>
  </si>
  <si>
    <t>"TRIO" Spółka Jawna Krystyna Starczewska i Mirosław Starczewski</t>
  </si>
  <si>
    <t>71</t>
  </si>
  <si>
    <t>FEMA.01.03-IP.01-02S8/24</t>
  </si>
  <si>
    <t>ODR.zone: system rozstrzygania sporów w Internecie</t>
  </si>
  <si>
    <t>Fundacja Rozwoju Edukacji Elektronicznej</t>
  </si>
  <si>
    <t>72</t>
  </si>
  <si>
    <t>FEMA.01.03-IP.01-02XG/24</t>
  </si>
  <si>
    <t>Serwerownia Mocy Obliczeniowej o mocy 210T  / 31500 W</t>
  </si>
  <si>
    <t>Przewoźniak</t>
  </si>
  <si>
    <t>73</t>
  </si>
  <si>
    <t>FEMA.01.03-IP.01-033M/24</t>
  </si>
  <si>
    <t>Wdrożenie do produkcji wielopaliwowego ogrzewacza pomieszczeń opracowanego w technologii FAJRO</t>
  </si>
  <si>
    <t>Stalko sp. z o.o. sp. k.</t>
  </si>
  <si>
    <t>74</t>
  </si>
  <si>
    <t>FEMA.01.03-IP.01-0345/24</t>
  </si>
  <si>
    <t>Opracowanie nowej technologii produkcji celulozy ze słomy.</t>
  </si>
  <si>
    <t>PU Laboratorium Badawczo-Rozwojowe Grzegorz Garbacz</t>
  </si>
  <si>
    <t>75</t>
  </si>
  <si>
    <t>FEMA.01.03-IP.01-02U8/24</t>
  </si>
  <si>
    <t>Dom Samowystarczalny - potwierdzenie samowystarczalności oraz wymaganych standardów projektowania i budowy.</t>
  </si>
  <si>
    <t>LWM Sp. z o.o.</t>
  </si>
  <si>
    <t>76</t>
  </si>
  <si>
    <t>FEMA.01.03-IP.01-02R0/24</t>
  </si>
  <si>
    <t>Przedsiębiorstwo Produkcyjno-Handlowo-Usługowe ”Monia” Spółka cywilna</t>
  </si>
  <si>
    <t>Projekt wycofany</t>
  </si>
  <si>
    <t>77</t>
  </si>
  <si>
    <t>FEMA.01.03-IP.01-02A2/24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</si>
  <si>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</si>
  <si>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</si>
  <si>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</si>
  <si>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</si>
  <si>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</si>
  <si>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</si>
  <si>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</si>
  <si>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</si>
  <si>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</si>
  <si>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</si>
  <si>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</si>
  <si>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</si>
  <si>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</si>
  <si>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</si>
  <si>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</si>
  <si>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</si>
  <si>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</si>
  <si>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</si>
  <si>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</si>
  <si>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</si>
  <si>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001</t>
  </si>
  <si>
    <t>002</t>
  </si>
  <si>
    <t>Wyniki oceny projektów, złożonych w ramach naboru konkurencyjnego nr  FEMA.01.03-IP.01-015/24, Priorytet I „Fundusze Europejskie dla bardziej konkurencyjnego i inteligentnego Mazowsza” dla Działania 1.3 „Innowacyjność i konkurencyjność MŚP”, Typ projektów: „Wdrożenie wyników prac badawczo-rozwojowych i innowacji, w tym z wykorzystaniem nowoczesnych rozwiązań TIK” Funduszy Europejskich dla Mazowsza 2021-2027- Region Mazowiecki Regionalny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</si>
</sst>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zcionka tekstu podstawowego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105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7" xfId="0" applyNumberFormat="1" applyFont="1" applyFill="1" applyBorder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5" xfId="0" applyNumberFormat="1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31" fillId="37" borderId="1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10" fontId="19" fillId="0" borderId="10" xfId="1" applyNumberFormat="1" applyFont="1" applyFill="1" applyBorder="1" applyAlignment="1">
      <alignment horizontal="center" vertical="center" wrapText="1"/>
    </xf>
    <xf numFmtId="10" fontId="19" fillId="35" borderId="10" xfId="1" applyNumberFormat="1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wrapText="1"/>
    </xf>
    <xf numFmtId="10" fontId="19" fillId="35" borderId="15" xfId="1" applyNumberFormat="1" applyFont="1" applyFill="1" applyBorder="1" applyAlignment="1">
      <alignment horizontal="center" vertical="center" wrapText="1"/>
    </xf>
    <xf numFmtId="10" fontId="19" fillId="0" borderId="15" xfId="1" applyNumberFormat="1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0" fontId="19" fillId="35" borderId="0" xfId="0" applyNumberFormat="1" applyFont="1" applyFill="1"/>
    <xf numFmtId="0" fontId="19" fillId="35" borderId="0" xfId="0" applyFont="1" applyFill="1"/>
    <xf numFmtId="164" fontId="19" fillId="35" borderId="0" xfId="0" applyNumberFormat="1" applyFont="1" applyFill="1"/>
    <xf numFmtId="8" fontId="29" fillId="35" borderId="10" xfId="0" applyNumberFormat="1" applyFont="1" applyFill="1" applyBorder="1" applyAlignment="1">
      <alignment horizontal="center" vertical="center" wrapText="1"/>
    </xf>
    <xf numFmtId="44" fontId="19" fillId="0" borderId="0" xfId="0" applyNumberFormat="1" applyFont="1"/>
    <xf numFmtId="49" fontId="19" fillId="39" borderId="10" xfId="0" applyNumberFormat="1" applyFont="1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4" fontId="19" fillId="39" borderId="10" xfId="0" applyNumberFormat="1" applyFont="1" applyFill="1" applyBorder="1" applyAlignment="1">
      <alignment horizontal="center" vertical="center" wrapText="1"/>
    </xf>
    <xf numFmtId="10" fontId="19" fillId="39" borderId="0" xfId="0" applyNumberFormat="1" applyFont="1" applyFill="1"/>
    <xf numFmtId="0" fontId="19" fillId="39" borderId="0" xfId="0" applyFont="1" applyFill="1"/>
    <xf numFmtId="164" fontId="19" fillId="39" borderId="0" xfId="0" applyNumberFormat="1" applyFont="1" applyFill="1"/>
    <xf numFmtId="49" fontId="26" fillId="35" borderId="10" xfId="0" applyNumberFormat="1" applyFont="1" applyFill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8" fontId="0" fillId="0" borderId="10" xfId="0" applyNumberFormat="1" applyBorder="1" applyAlignment="1">
      <alignment horizontal="right" vertical="center" wrapText="1"/>
    </xf>
    <xf numFmtId="165" fontId="0" fillId="0" borderId="10" xfId="0" applyNumberFormat="1" applyBorder="1" applyAlignment="1">
      <alignment horizontal="center" vertical="center" wrapText="1"/>
    </xf>
    <xf numFmtId="44" fontId="19" fillId="0" borderId="10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 wrapText="1"/>
    </xf>
    <xf numFmtId="0" fontId="19" fillId="0" borderId="10" xfId="1" applyNumberFormat="1" applyFont="1" applyFill="1" applyBorder="1" applyAlignment="1">
      <alignment horizontal="center" vertical="center" wrapText="1"/>
    </xf>
    <xf numFmtId="44" fontId="0" fillId="35" borderId="10" xfId="0" applyNumberFormat="1" applyFill="1" applyBorder="1" applyAlignment="1">
      <alignment horizontal="center" vertical="center" wrapText="1"/>
    </xf>
    <xf numFmtId="165" fontId="0" fillId="35" borderId="10" xfId="0" applyNumberFormat="1" applyFill="1" applyBorder="1" applyAlignment="1">
      <alignment horizontal="center" vertical="center" wrapText="1"/>
    </xf>
    <xf numFmtId="165" fontId="19" fillId="35" borderId="10" xfId="0" applyNumberFormat="1" applyFont="1" applyFill="1" applyBorder="1" applyAlignment="1">
      <alignment horizontal="center" vertical="center" wrapText="1"/>
    </xf>
    <xf numFmtId="0" fontId="19" fillId="35" borderId="10" xfId="1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vertical="center" wrapText="1"/>
    </xf>
    <xf numFmtId="8" fontId="19" fillId="0" borderId="10" xfId="0" applyNumberFormat="1" applyFont="1" applyBorder="1" applyAlignment="1">
      <alignment vertical="center" wrapText="1"/>
    </xf>
    <xf numFmtId="7" fontId="19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7" xfId="0" applyNumberFormat="1" applyFont="1" applyFill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5" xfId="0" applyNumberFormat="1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44" fontId="0" fillId="35" borderId="16" xfId="0" applyNumberFormat="1" applyFill="1" applyBorder="1" applyAlignment="1">
      <alignment horizontal="center" vertical="center" wrapText="1"/>
    </xf>
    <xf numFmtId="44" fontId="0" fillId="35" borderId="0" xfId="0" applyNumberFormat="1" applyFill="1" applyAlignment="1">
      <alignment horizontal="center" vertical="center" wrapText="1"/>
    </xf>
    <xf numFmtId="165" fontId="0" fillId="35" borderId="16" xfId="0" applyNumberFormat="1" applyFill="1" applyBorder="1" applyAlignment="1">
      <alignment horizontal="center" vertical="center" wrapText="1"/>
    </xf>
    <xf numFmtId="0" fontId="0" fillId="39" borderId="12" xfId="0" applyFill="1" applyBorder="1" applyAlignment="1">
      <alignment horizontal="center" vertical="center" wrapText="1"/>
    </xf>
    <xf numFmtId="44" fontId="0" fillId="39" borderId="10" xfId="0" applyNumberFormat="1" applyFill="1" applyBorder="1" applyAlignment="1">
      <alignment horizontal="center" vertical="center" wrapText="1"/>
    </xf>
    <xf numFmtId="165" fontId="0" fillId="39" borderId="10" xfId="0" applyNumberFormat="1" applyFill="1" applyBorder="1" applyAlignment="1">
      <alignment horizontal="center" vertical="center" wrapText="1"/>
    </xf>
    <xf numFmtId="165" fontId="19" fillId="39" borderId="10" xfId="0" applyNumberFormat="1" applyFont="1" applyFill="1" applyBorder="1" applyAlignment="1">
      <alignment horizontal="center" vertical="center" wrapText="1"/>
    </xf>
    <xf numFmtId="2" fontId="19" fillId="39" borderId="10" xfId="0" applyNumberFormat="1" applyFont="1" applyFill="1" applyBorder="1" applyAlignment="1">
      <alignment horizontal="center" vertical="center" wrapText="1"/>
    </xf>
    <xf numFmtId="10" fontId="19" fillId="39" borderId="10" xfId="1" applyNumberFormat="1" applyFont="1" applyFill="1" applyBorder="1" applyAlignment="1">
      <alignment horizontal="center" vertical="center" wrapText="1"/>
    </xf>
    <xf numFmtId="0" fontId="19" fillId="39" borderId="10" xfId="1" applyNumberFormat="1" applyFont="1" applyFill="1" applyBorder="1" applyAlignment="1">
      <alignment horizontal="center" vertical="center" wrapText="1"/>
    </xf>
    <xf numFmtId="8" fontId="0" fillId="35" borderId="10" xfId="0" applyNumberForma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8" fontId="29" fillId="0" borderId="10" xfId="0" applyNumberFormat="1" applyFont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49" fontId="19" fillId="38" borderId="10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44" fontId="19" fillId="0" borderId="16" xfId="0" applyNumberFormat="1" applyFont="1" applyBorder="1" applyAlignment="1">
      <alignment vertical="center" wrapText="1"/>
    </xf>
    <xf numFmtId="2" fontId="19" fillId="0" borderId="0" xfId="0" applyNumberFormat="1" applyFont="1"/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showGridLines="0" tabSelected="1" topLeftCell="A6" zoomScale="66" zoomScaleNormal="66" zoomScaleSheetLayoutView="7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6.875" style="4" customWidth="1"/>
    <col min="4" max="5" width="56.25" style="4" customWidth="1"/>
    <col min="6" max="6" width="19.5" style="4" customWidth="1"/>
    <col min="7" max="7" width="22.875" style="4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25" style="2" customWidth="1"/>
    <col min="14" max="14" width="23.625" style="2" customWidth="1"/>
    <col min="15" max="15" width="16.25" style="2" customWidth="1"/>
    <col min="16" max="16" width="17.75" style="2" customWidth="1"/>
    <col min="17" max="17" width="25.75" style="2" customWidth="1"/>
    <col min="18" max="18" width="2.375" style="2" customWidth="1"/>
    <col min="19" max="19" width="19.25" style="2" customWidth="1"/>
    <col min="20" max="20" width="8.75" style="2"/>
    <col min="21" max="21" width="25.75" style="2" customWidth="1"/>
    <col min="22" max="22" width="8.75" style="2"/>
    <col min="23" max="23" width="9.375" style="2" bestFit="1" customWidth="1"/>
    <col min="24" max="25" width="9.125" style="2" bestFit="1" customWidth="1"/>
    <col min="26" max="16384" width="8.75" style="2"/>
  </cols>
  <sheetData>
    <row r="1" spans="1:19" ht="96" customHeight="1">
      <c r="A1" s="100" t="s">
        <v>354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"/>
    </row>
    <row r="2" spans="1:19" ht="36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"/>
    </row>
    <row r="3" spans="1:19" ht="89.2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25" t="s">
        <v>13</v>
      </c>
      <c r="N3" s="25" t="s">
        <v>14</v>
      </c>
      <c r="O3" s="7" t="s">
        <v>15</v>
      </c>
      <c r="P3" s="6" t="s">
        <v>16</v>
      </c>
      <c r="Q3" s="1"/>
    </row>
    <row r="4" spans="1:19" ht="21.75" customHeight="1">
      <c r="A4" s="18" t="s">
        <v>17</v>
      </c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25</v>
      </c>
      <c r="J4" s="19" t="s">
        <v>26</v>
      </c>
      <c r="K4" s="19" t="s">
        <v>27</v>
      </c>
      <c r="L4" s="20" t="s">
        <v>28</v>
      </c>
      <c r="M4" s="19" t="s">
        <v>29</v>
      </c>
      <c r="N4" s="20" t="s">
        <v>30</v>
      </c>
      <c r="O4" s="19" t="s">
        <v>75</v>
      </c>
      <c r="P4" s="20" t="s">
        <v>79</v>
      </c>
    </row>
    <row r="5" spans="1:19" ht="54" customHeight="1">
      <c r="A5" s="9" t="s">
        <v>17</v>
      </c>
      <c r="B5" s="9" t="s">
        <v>31</v>
      </c>
      <c r="C5" s="26" t="s">
        <v>32</v>
      </c>
      <c r="D5" s="26" t="s">
        <v>34</v>
      </c>
      <c r="E5" s="26" t="s">
        <v>33</v>
      </c>
      <c r="F5" s="55">
        <v>2098617.39</v>
      </c>
      <c r="G5" s="56">
        <v>1706193</v>
      </c>
      <c r="H5" s="57">
        <v>1032465.8</v>
      </c>
      <c r="I5" s="58">
        <v>1032465.8</v>
      </c>
      <c r="J5" s="59">
        <v>0</v>
      </c>
      <c r="K5" s="38">
        <v>37</v>
      </c>
      <c r="L5" s="33">
        <f t="shared" ref="L5:L23" si="0">K5/38</f>
        <v>0.97368421052631582</v>
      </c>
      <c r="M5" s="60">
        <v>10</v>
      </c>
      <c r="N5" s="60">
        <v>6</v>
      </c>
      <c r="O5" s="9" t="s">
        <v>352</v>
      </c>
      <c r="P5" s="27"/>
      <c r="Q5" s="8"/>
      <c r="S5" s="5"/>
    </row>
    <row r="6" spans="1:19" ht="42.75">
      <c r="A6" s="21" t="s">
        <v>18</v>
      </c>
      <c r="B6" s="21" t="s">
        <v>31</v>
      </c>
      <c r="C6" s="28" t="s">
        <v>36</v>
      </c>
      <c r="D6" s="28" t="s">
        <v>38</v>
      </c>
      <c r="E6" s="28" t="s">
        <v>37</v>
      </c>
      <c r="F6" s="61">
        <v>7515300</v>
      </c>
      <c r="G6" s="61">
        <v>6110000</v>
      </c>
      <c r="H6" s="62">
        <v>3668500</v>
      </c>
      <c r="I6" s="61">
        <v>3668500</v>
      </c>
      <c r="J6" s="63">
        <v>0</v>
      </c>
      <c r="K6" s="24">
        <v>36</v>
      </c>
      <c r="L6" s="34">
        <f t="shared" si="0"/>
        <v>0.94736842105263153</v>
      </c>
      <c r="M6" s="64">
        <v>10</v>
      </c>
      <c r="N6" s="64">
        <v>6</v>
      </c>
      <c r="O6" s="21" t="s">
        <v>353</v>
      </c>
      <c r="P6" s="23"/>
      <c r="Q6" s="8"/>
      <c r="S6" s="5"/>
    </row>
    <row r="7" spans="1:19" ht="57.75" customHeight="1">
      <c r="A7" s="9" t="s">
        <v>19</v>
      </c>
      <c r="B7" s="9" t="s">
        <v>31</v>
      </c>
      <c r="C7" s="26" t="s">
        <v>39</v>
      </c>
      <c r="D7" s="26" t="s">
        <v>41</v>
      </c>
      <c r="E7" s="26" t="s">
        <v>40</v>
      </c>
      <c r="F7" s="55">
        <v>7259460</v>
      </c>
      <c r="G7" s="55">
        <v>5902000</v>
      </c>
      <c r="H7" s="57">
        <v>3543700</v>
      </c>
      <c r="I7" s="55">
        <v>3543700</v>
      </c>
      <c r="J7" s="59">
        <v>0</v>
      </c>
      <c r="K7" s="38">
        <v>35</v>
      </c>
      <c r="L7" s="33">
        <f t="shared" si="0"/>
        <v>0.92105263157894735</v>
      </c>
      <c r="M7" s="60">
        <v>10</v>
      </c>
      <c r="N7" s="60">
        <v>6</v>
      </c>
      <c r="O7" s="9" t="s">
        <v>353</v>
      </c>
      <c r="P7" s="27"/>
      <c r="Q7" s="8"/>
      <c r="S7" s="5"/>
    </row>
    <row r="8" spans="1:19" ht="63" customHeight="1">
      <c r="A8" s="21" t="s">
        <v>20</v>
      </c>
      <c r="B8" s="21" t="s">
        <v>31</v>
      </c>
      <c r="C8" s="28" t="s">
        <v>42</v>
      </c>
      <c r="D8" s="28" t="s">
        <v>44</v>
      </c>
      <c r="E8" s="28" t="s">
        <v>43</v>
      </c>
      <c r="F8" s="61">
        <v>7298746.5599999996</v>
      </c>
      <c r="G8" s="61">
        <v>5933940.29</v>
      </c>
      <c r="H8" s="62">
        <v>3999739.49</v>
      </c>
      <c r="I8" s="61">
        <v>3999739.49</v>
      </c>
      <c r="J8" s="63">
        <v>0</v>
      </c>
      <c r="K8" s="24">
        <v>34</v>
      </c>
      <c r="L8" s="34">
        <f t="shared" si="0"/>
        <v>0.89473684210526316</v>
      </c>
      <c r="M8" s="64">
        <v>8</v>
      </c>
      <c r="N8" s="64">
        <v>6</v>
      </c>
      <c r="O8" s="21" t="s">
        <v>353</v>
      </c>
      <c r="P8" s="23"/>
      <c r="Q8" s="8"/>
      <c r="S8" s="5"/>
    </row>
    <row r="9" spans="1:19" ht="69.75" customHeight="1">
      <c r="A9" s="9" t="s">
        <v>21</v>
      </c>
      <c r="B9" s="9" t="s">
        <v>31</v>
      </c>
      <c r="C9" s="26" t="s">
        <v>45</v>
      </c>
      <c r="D9" s="26" t="s">
        <v>47</v>
      </c>
      <c r="E9" s="26" t="s">
        <v>46</v>
      </c>
      <c r="F9" s="55">
        <v>7953968.4299999997</v>
      </c>
      <c r="G9" s="55">
        <v>6466641</v>
      </c>
      <c r="H9" s="57">
        <v>3881484.6</v>
      </c>
      <c r="I9" s="55">
        <v>3881484.6</v>
      </c>
      <c r="J9" s="59">
        <v>0</v>
      </c>
      <c r="K9" s="38">
        <v>32</v>
      </c>
      <c r="L9" s="33">
        <f t="shared" si="0"/>
        <v>0.84210526315789469</v>
      </c>
      <c r="M9" s="60">
        <v>10</v>
      </c>
      <c r="N9" s="60">
        <v>0</v>
      </c>
      <c r="O9" s="9" t="s">
        <v>353</v>
      </c>
      <c r="P9" s="9"/>
      <c r="Q9" s="8"/>
      <c r="S9" s="5"/>
    </row>
    <row r="10" spans="1:19" ht="42.75">
      <c r="A10" s="21" t="s">
        <v>22</v>
      </c>
      <c r="B10" s="21" t="s">
        <v>31</v>
      </c>
      <c r="C10" s="28" t="s">
        <v>48</v>
      </c>
      <c r="D10" s="28" t="s">
        <v>50</v>
      </c>
      <c r="E10" s="28" t="s">
        <v>49</v>
      </c>
      <c r="F10" s="61">
        <v>8130300</v>
      </c>
      <c r="G10" s="61">
        <v>6610000</v>
      </c>
      <c r="H10" s="62">
        <v>3968500</v>
      </c>
      <c r="I10" s="61">
        <v>3968500</v>
      </c>
      <c r="J10" s="63">
        <v>0</v>
      </c>
      <c r="K10" s="24">
        <v>32</v>
      </c>
      <c r="L10" s="34">
        <f t="shared" si="0"/>
        <v>0.84210526315789469</v>
      </c>
      <c r="M10" s="64">
        <v>7</v>
      </c>
      <c r="N10" s="64">
        <v>6</v>
      </c>
      <c r="O10" s="21" t="s">
        <v>353</v>
      </c>
      <c r="P10" s="23"/>
      <c r="Q10" s="8"/>
      <c r="S10" s="5"/>
    </row>
    <row r="11" spans="1:19" ht="42.75">
      <c r="A11" s="9" t="s">
        <v>23</v>
      </c>
      <c r="B11" s="9" t="s">
        <v>31</v>
      </c>
      <c r="C11" s="26" t="s">
        <v>51</v>
      </c>
      <c r="D11" s="26" t="s">
        <v>53</v>
      </c>
      <c r="E11" s="26" t="s">
        <v>52</v>
      </c>
      <c r="F11" s="55">
        <v>4449451.2</v>
      </c>
      <c r="G11" s="55">
        <v>3615440</v>
      </c>
      <c r="H11" s="57">
        <v>1807720</v>
      </c>
      <c r="I11" s="55">
        <v>1807720</v>
      </c>
      <c r="J11" s="59">
        <v>0</v>
      </c>
      <c r="K11" s="38">
        <v>32</v>
      </c>
      <c r="L11" s="33">
        <f t="shared" si="0"/>
        <v>0.84210526315789469</v>
      </c>
      <c r="M11" s="60">
        <v>7</v>
      </c>
      <c r="N11" s="60">
        <v>6</v>
      </c>
      <c r="O11" s="9" t="s">
        <v>353</v>
      </c>
      <c r="P11" s="27"/>
      <c r="Q11" s="8"/>
      <c r="S11" s="5"/>
    </row>
    <row r="12" spans="1:19" ht="53.25" customHeight="1">
      <c r="A12" s="21" t="s">
        <v>24</v>
      </c>
      <c r="B12" s="21" t="s">
        <v>31</v>
      </c>
      <c r="C12" s="28" t="s">
        <v>54</v>
      </c>
      <c r="D12" s="28" t="s">
        <v>56</v>
      </c>
      <c r="E12" s="28" t="s">
        <v>55</v>
      </c>
      <c r="F12" s="61">
        <v>3009748.5</v>
      </c>
      <c r="G12" s="61">
        <v>2446950</v>
      </c>
      <c r="H12" s="62">
        <v>1469670</v>
      </c>
      <c r="I12" s="61">
        <v>1469670</v>
      </c>
      <c r="J12" s="63">
        <v>0</v>
      </c>
      <c r="K12" s="24">
        <v>31</v>
      </c>
      <c r="L12" s="34">
        <f t="shared" si="0"/>
        <v>0.81578947368421051</v>
      </c>
      <c r="M12" s="64">
        <v>10</v>
      </c>
      <c r="N12" s="64">
        <v>0</v>
      </c>
      <c r="O12" s="21" t="s">
        <v>353</v>
      </c>
      <c r="P12" s="23"/>
      <c r="Q12" s="8"/>
      <c r="S12" s="5"/>
    </row>
    <row r="13" spans="1:19" ht="60.75" customHeight="1">
      <c r="A13" s="9" t="s">
        <v>25</v>
      </c>
      <c r="B13" s="9" t="s">
        <v>31</v>
      </c>
      <c r="C13" s="26" t="s">
        <v>57</v>
      </c>
      <c r="D13" s="26" t="s">
        <v>59</v>
      </c>
      <c r="E13" s="26" t="s">
        <v>58</v>
      </c>
      <c r="F13" s="55">
        <v>6999930</v>
      </c>
      <c r="G13" s="55">
        <v>5691000</v>
      </c>
      <c r="H13" s="57">
        <v>3985200</v>
      </c>
      <c r="I13" s="55">
        <v>3985200</v>
      </c>
      <c r="J13" s="59">
        <v>0</v>
      </c>
      <c r="K13" s="38">
        <v>31</v>
      </c>
      <c r="L13" s="33">
        <f t="shared" si="0"/>
        <v>0.81578947368421051</v>
      </c>
      <c r="M13" s="60">
        <v>10</v>
      </c>
      <c r="N13" s="60">
        <v>0</v>
      </c>
      <c r="O13" s="9" t="s">
        <v>353</v>
      </c>
      <c r="P13" s="27"/>
      <c r="Q13" s="8"/>
      <c r="S13" s="5"/>
    </row>
    <row r="14" spans="1:19" ht="90.75" customHeight="1">
      <c r="A14" s="21" t="s">
        <v>26</v>
      </c>
      <c r="B14" s="21" t="s">
        <v>31</v>
      </c>
      <c r="C14" s="28" t="s">
        <v>60</v>
      </c>
      <c r="D14" s="28" t="s">
        <v>62</v>
      </c>
      <c r="E14" s="28" t="s">
        <v>61</v>
      </c>
      <c r="F14" s="61">
        <v>8200000</v>
      </c>
      <c r="G14" s="61">
        <v>4950666.67</v>
      </c>
      <c r="H14" s="62">
        <v>2970400</v>
      </c>
      <c r="I14" s="61">
        <v>2970400</v>
      </c>
      <c r="J14" s="63">
        <v>0</v>
      </c>
      <c r="K14" s="24">
        <v>31</v>
      </c>
      <c r="L14" s="34">
        <f t="shared" si="0"/>
        <v>0.81578947368421051</v>
      </c>
      <c r="M14" s="64">
        <v>7</v>
      </c>
      <c r="N14" s="64">
        <v>6</v>
      </c>
      <c r="O14" s="21" t="s">
        <v>353</v>
      </c>
      <c r="P14" s="23"/>
      <c r="Q14" s="8"/>
      <c r="S14" s="5"/>
    </row>
    <row r="15" spans="1:19" ht="42.75">
      <c r="A15" s="9" t="s">
        <v>27</v>
      </c>
      <c r="B15" s="9" t="s">
        <v>31</v>
      </c>
      <c r="C15" s="26" t="s">
        <v>63</v>
      </c>
      <c r="D15" s="26" t="s">
        <v>65</v>
      </c>
      <c r="E15" s="26" t="s">
        <v>64</v>
      </c>
      <c r="F15" s="55">
        <v>8192514.1399999997</v>
      </c>
      <c r="G15" s="55">
        <v>6660580.5999999996</v>
      </c>
      <c r="H15" s="57">
        <v>3998848.36</v>
      </c>
      <c r="I15" s="55">
        <v>3998848.36</v>
      </c>
      <c r="J15" s="59">
        <v>0</v>
      </c>
      <c r="K15" s="38">
        <v>30</v>
      </c>
      <c r="L15" s="33">
        <f t="shared" si="0"/>
        <v>0.78947368421052633</v>
      </c>
      <c r="M15" s="60">
        <v>10</v>
      </c>
      <c r="N15" s="60">
        <v>0</v>
      </c>
      <c r="O15" s="9" t="s">
        <v>353</v>
      </c>
      <c r="P15" s="9"/>
      <c r="Q15" s="8"/>
      <c r="S15" s="5"/>
    </row>
    <row r="16" spans="1:19" ht="42.75">
      <c r="A16" s="21" t="s">
        <v>28</v>
      </c>
      <c r="B16" s="21" t="s">
        <v>31</v>
      </c>
      <c r="C16" s="28" t="s">
        <v>66</v>
      </c>
      <c r="D16" s="28" t="s">
        <v>68</v>
      </c>
      <c r="E16" s="28" t="s">
        <v>67</v>
      </c>
      <c r="F16" s="61">
        <v>3966651.6</v>
      </c>
      <c r="G16" s="61">
        <v>3224920</v>
      </c>
      <c r="H16" s="62">
        <v>1615960</v>
      </c>
      <c r="I16" s="61">
        <v>1615960</v>
      </c>
      <c r="J16" s="63">
        <v>0</v>
      </c>
      <c r="K16" s="24">
        <v>30</v>
      </c>
      <c r="L16" s="34">
        <f t="shared" si="0"/>
        <v>0.78947368421052633</v>
      </c>
      <c r="M16" s="64">
        <v>10</v>
      </c>
      <c r="N16" s="64">
        <v>0</v>
      </c>
      <c r="O16" s="21" t="s">
        <v>353</v>
      </c>
      <c r="P16" s="23"/>
      <c r="Q16" s="8"/>
      <c r="S16" s="5"/>
    </row>
    <row r="17" spans="1:19" ht="69.75" customHeight="1">
      <c r="A17" s="9" t="s">
        <v>29</v>
      </c>
      <c r="B17" s="9" t="s">
        <v>31</v>
      </c>
      <c r="C17" s="26" t="s">
        <v>69</v>
      </c>
      <c r="D17" s="26" t="s">
        <v>71</v>
      </c>
      <c r="E17" s="26" t="s">
        <v>70</v>
      </c>
      <c r="F17" s="55">
        <v>4662930</v>
      </c>
      <c r="G17" s="55">
        <v>3773000</v>
      </c>
      <c r="H17" s="57">
        <v>1890000</v>
      </c>
      <c r="I17" s="55">
        <v>1890000</v>
      </c>
      <c r="J17" s="59">
        <v>0</v>
      </c>
      <c r="K17" s="38">
        <v>30</v>
      </c>
      <c r="L17" s="33">
        <f t="shared" si="0"/>
        <v>0.78947368421052633</v>
      </c>
      <c r="M17" s="60">
        <v>8</v>
      </c>
      <c r="N17" s="60">
        <v>0</v>
      </c>
      <c r="O17" s="9" t="s">
        <v>353</v>
      </c>
      <c r="P17" s="27"/>
      <c r="Q17" s="8"/>
      <c r="S17" s="5"/>
    </row>
    <row r="18" spans="1:19" ht="58.5" customHeight="1">
      <c r="A18" s="21" t="s">
        <v>30</v>
      </c>
      <c r="B18" s="21" t="s">
        <v>31</v>
      </c>
      <c r="C18" s="28" t="s">
        <v>72</v>
      </c>
      <c r="D18" s="28" t="s">
        <v>74</v>
      </c>
      <c r="E18" s="28" t="s">
        <v>73</v>
      </c>
      <c r="F18" s="61">
        <v>2792610.5</v>
      </c>
      <c r="G18" s="61">
        <v>2271350</v>
      </c>
      <c r="H18" s="62">
        <v>1139175</v>
      </c>
      <c r="I18" s="61">
        <v>1139175</v>
      </c>
      <c r="J18" s="63">
        <v>0</v>
      </c>
      <c r="K18" s="24">
        <v>29.5</v>
      </c>
      <c r="L18" s="34">
        <f t="shared" si="0"/>
        <v>0.77631578947368418</v>
      </c>
      <c r="M18" s="64">
        <v>9</v>
      </c>
      <c r="N18" s="64">
        <v>0</v>
      </c>
      <c r="O18" s="21" t="s">
        <v>353</v>
      </c>
      <c r="P18" s="23"/>
      <c r="Q18" s="8"/>
      <c r="S18" s="5"/>
    </row>
    <row r="19" spans="1:19" ht="42.75">
      <c r="A19" s="9" t="s">
        <v>75</v>
      </c>
      <c r="B19" s="9" t="s">
        <v>31</v>
      </c>
      <c r="C19" s="26" t="s">
        <v>76</v>
      </c>
      <c r="D19" s="26" t="s">
        <v>78</v>
      </c>
      <c r="E19" s="26" t="s">
        <v>77</v>
      </c>
      <c r="F19" s="55">
        <v>4698420.1100000003</v>
      </c>
      <c r="G19" s="65">
        <v>3819853.75</v>
      </c>
      <c r="H19" s="57">
        <v>2301912.2400000002</v>
      </c>
      <c r="I19" s="55">
        <v>2301912.2400000002</v>
      </c>
      <c r="J19" s="59">
        <v>0</v>
      </c>
      <c r="K19" s="38">
        <v>29</v>
      </c>
      <c r="L19" s="33">
        <f t="shared" si="0"/>
        <v>0.76315789473684215</v>
      </c>
      <c r="M19" s="60">
        <v>10</v>
      </c>
      <c r="N19" s="60">
        <v>0</v>
      </c>
      <c r="O19" s="9" t="s">
        <v>353</v>
      </c>
      <c r="P19" s="27"/>
      <c r="Q19" s="8"/>
      <c r="S19" s="5"/>
    </row>
    <row r="20" spans="1:19" s="44" customFormat="1" ht="57">
      <c r="A20" s="21" t="s">
        <v>79</v>
      </c>
      <c r="B20" s="21" t="s">
        <v>31</v>
      </c>
      <c r="C20" s="28" t="s">
        <v>80</v>
      </c>
      <c r="D20" s="28" t="s">
        <v>82</v>
      </c>
      <c r="E20" s="28" t="s">
        <v>81</v>
      </c>
      <c r="F20" s="61">
        <v>2521500</v>
      </c>
      <c r="G20" s="61">
        <v>2050000</v>
      </c>
      <c r="H20" s="62">
        <v>1232500</v>
      </c>
      <c r="I20" s="61">
        <v>1232500</v>
      </c>
      <c r="J20" s="63">
        <v>0</v>
      </c>
      <c r="K20" s="24">
        <v>29</v>
      </c>
      <c r="L20" s="34">
        <f t="shared" si="0"/>
        <v>0.76315789473684215</v>
      </c>
      <c r="M20" s="64">
        <v>10</v>
      </c>
      <c r="N20" s="64">
        <v>0</v>
      </c>
      <c r="O20" s="21" t="s">
        <v>352</v>
      </c>
      <c r="P20" s="23"/>
      <c r="Q20" s="43"/>
      <c r="S20" s="45"/>
    </row>
    <row r="21" spans="1:19" ht="42.75">
      <c r="A21" s="9" t="s">
        <v>83</v>
      </c>
      <c r="B21" s="9" t="s">
        <v>31</v>
      </c>
      <c r="C21" s="26" t="s">
        <v>84</v>
      </c>
      <c r="D21" s="26" t="s">
        <v>86</v>
      </c>
      <c r="E21" s="26" t="s">
        <v>85</v>
      </c>
      <c r="F21" s="55">
        <v>3734499.34</v>
      </c>
      <c r="G21" s="55">
        <v>3036178.33</v>
      </c>
      <c r="H21" s="57">
        <v>1521589.16</v>
      </c>
      <c r="I21" s="55">
        <v>1521589.16</v>
      </c>
      <c r="J21" s="59">
        <v>0</v>
      </c>
      <c r="K21" s="38">
        <v>29</v>
      </c>
      <c r="L21" s="33">
        <f t="shared" si="0"/>
        <v>0.76315789473684215</v>
      </c>
      <c r="M21" s="60">
        <v>9</v>
      </c>
      <c r="N21" s="60">
        <v>0</v>
      </c>
      <c r="O21" s="9" t="s">
        <v>353</v>
      </c>
      <c r="P21" s="27"/>
      <c r="Q21" s="8"/>
      <c r="S21" s="5"/>
    </row>
    <row r="22" spans="1:19" s="44" customFormat="1" ht="71.25">
      <c r="A22" s="21" t="s">
        <v>87</v>
      </c>
      <c r="B22" s="21" t="s">
        <v>31</v>
      </c>
      <c r="C22" s="66" t="s">
        <v>88</v>
      </c>
      <c r="D22" s="28" t="s">
        <v>90</v>
      </c>
      <c r="E22" s="28" t="s">
        <v>89</v>
      </c>
      <c r="F22" s="61">
        <v>2118060</v>
      </c>
      <c r="G22" s="61">
        <v>1719000</v>
      </c>
      <c r="H22" s="62">
        <v>1031400</v>
      </c>
      <c r="I22" s="61">
        <v>1031400</v>
      </c>
      <c r="J22" s="63">
        <v>0</v>
      </c>
      <c r="K22" s="24">
        <v>29</v>
      </c>
      <c r="L22" s="34">
        <f t="shared" si="0"/>
        <v>0.76315789473684215</v>
      </c>
      <c r="M22" s="64">
        <v>8</v>
      </c>
      <c r="N22" s="64">
        <v>0</v>
      </c>
      <c r="O22" s="21" t="s">
        <v>353</v>
      </c>
      <c r="P22" s="23"/>
      <c r="Q22" s="43"/>
      <c r="S22" s="45"/>
    </row>
    <row r="23" spans="1:19" ht="42.75">
      <c r="A23" s="9" t="s">
        <v>91</v>
      </c>
      <c r="B23" s="9" t="s">
        <v>31</v>
      </c>
      <c r="C23" s="67" t="s">
        <v>92</v>
      </c>
      <c r="D23" s="26" t="s">
        <v>94</v>
      </c>
      <c r="E23" s="26" t="s">
        <v>93</v>
      </c>
      <c r="F23" s="55">
        <v>2342607.81</v>
      </c>
      <c r="G23" s="55">
        <v>2339607.81</v>
      </c>
      <c r="H23" s="57">
        <v>1403764.67</v>
      </c>
      <c r="I23" s="55">
        <v>1403764.67</v>
      </c>
      <c r="J23" s="59">
        <v>0</v>
      </c>
      <c r="K23" s="38">
        <v>29</v>
      </c>
      <c r="L23" s="33">
        <f t="shared" si="0"/>
        <v>0.76315789473684215</v>
      </c>
      <c r="M23" s="60">
        <v>4</v>
      </c>
      <c r="N23" s="60">
        <v>6</v>
      </c>
      <c r="O23" s="9" t="s">
        <v>353</v>
      </c>
      <c r="P23" s="27"/>
      <c r="Q23" s="8"/>
      <c r="S23" s="5"/>
    </row>
    <row r="24" spans="1:19" ht="44.25" customHeight="1">
      <c r="A24" s="68" t="s">
        <v>95</v>
      </c>
      <c r="B24" s="68" t="s">
        <v>95</v>
      </c>
      <c r="C24" s="68" t="s">
        <v>95</v>
      </c>
      <c r="D24" s="68" t="s">
        <v>95</v>
      </c>
      <c r="E24" s="69" t="s">
        <v>96</v>
      </c>
      <c r="F24" s="70">
        <f>SUM(F5:F23)</f>
        <v>97945315.579999998</v>
      </c>
      <c r="G24" s="71">
        <f>SUM(G5:G23)</f>
        <v>78327321.450000003</v>
      </c>
      <c r="H24" s="70">
        <f>SUM(H5:H23)</f>
        <v>46462529.32</v>
      </c>
      <c r="I24" s="70">
        <f>SUM(I5:I23)</f>
        <v>46462529.32</v>
      </c>
      <c r="J24" s="72">
        <f>SUM(J5:J23)</f>
        <v>0</v>
      </c>
      <c r="K24" s="73" t="s">
        <v>95</v>
      </c>
      <c r="L24" s="74" t="s">
        <v>95</v>
      </c>
      <c r="M24" s="74"/>
      <c r="N24" s="74"/>
      <c r="O24" s="75" t="s">
        <v>95</v>
      </c>
      <c r="P24" s="74" t="s">
        <v>95</v>
      </c>
      <c r="Q24" s="47"/>
      <c r="S24" s="5"/>
    </row>
    <row r="25" spans="1:19" ht="42" customHeight="1">
      <c r="A25" s="104" t="s">
        <v>97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8"/>
      <c r="S25" s="5"/>
    </row>
    <row r="26" spans="1:19" ht="75">
      <c r="A26" s="6" t="s">
        <v>1</v>
      </c>
      <c r="B26" s="6" t="s">
        <v>2</v>
      </c>
      <c r="C26" s="6" t="s">
        <v>3</v>
      </c>
      <c r="D26" s="6" t="s">
        <v>4</v>
      </c>
      <c r="E26" s="6" t="s">
        <v>5</v>
      </c>
      <c r="F26" s="6" t="s">
        <v>6</v>
      </c>
      <c r="G26" s="6" t="s">
        <v>7</v>
      </c>
      <c r="H26" s="6" t="s">
        <v>8</v>
      </c>
      <c r="I26" s="6" t="s">
        <v>9</v>
      </c>
      <c r="J26" s="6" t="s">
        <v>10</v>
      </c>
      <c r="K26" s="6" t="s">
        <v>11</v>
      </c>
      <c r="L26" s="7" t="s">
        <v>12</v>
      </c>
      <c r="M26" s="25" t="s">
        <v>13</v>
      </c>
      <c r="N26" s="25" t="s">
        <v>14</v>
      </c>
      <c r="O26" s="7" t="s">
        <v>15</v>
      </c>
      <c r="P26" s="6" t="s">
        <v>16</v>
      </c>
      <c r="Q26" s="47"/>
      <c r="S26" s="5"/>
    </row>
    <row r="27" spans="1:19" ht="17.25" customHeight="1">
      <c r="A27" s="76" t="s">
        <v>17</v>
      </c>
      <c r="B27" s="78" t="s">
        <v>18</v>
      </c>
      <c r="C27" s="79" t="s">
        <v>19</v>
      </c>
      <c r="D27" s="77" t="s">
        <v>20</v>
      </c>
      <c r="E27" s="78" t="s">
        <v>21</v>
      </c>
      <c r="F27" s="79" t="s">
        <v>22</v>
      </c>
      <c r="G27" s="79" t="s">
        <v>23</v>
      </c>
      <c r="H27" s="79" t="s">
        <v>24</v>
      </c>
      <c r="I27" s="77" t="s">
        <v>25</v>
      </c>
      <c r="J27" s="77" t="s">
        <v>26</v>
      </c>
      <c r="K27" s="77" t="s">
        <v>27</v>
      </c>
      <c r="L27" s="80" t="s">
        <v>28</v>
      </c>
      <c r="M27" s="77" t="s">
        <v>29</v>
      </c>
      <c r="N27" s="80" t="s">
        <v>30</v>
      </c>
      <c r="O27" s="77" t="s">
        <v>75</v>
      </c>
      <c r="P27" s="80" t="s">
        <v>79</v>
      </c>
      <c r="Q27" s="8"/>
      <c r="S27" s="5"/>
    </row>
    <row r="28" spans="1:19" ht="72" customHeight="1">
      <c r="A28" s="21" t="s">
        <v>98</v>
      </c>
      <c r="B28" s="21" t="s">
        <v>31</v>
      </c>
      <c r="C28" s="81" t="s">
        <v>99</v>
      </c>
      <c r="D28" s="28" t="s">
        <v>101</v>
      </c>
      <c r="E28" s="28" t="s">
        <v>100</v>
      </c>
      <c r="F28" s="82">
        <v>6599138.1900000004</v>
      </c>
      <c r="G28" s="83">
        <v>5365153</v>
      </c>
      <c r="H28" s="84">
        <v>3225341.8</v>
      </c>
      <c r="I28" s="61">
        <v>3225341.8</v>
      </c>
      <c r="J28" s="63">
        <v>0</v>
      </c>
      <c r="K28" s="24">
        <v>28.5</v>
      </c>
      <c r="L28" s="34">
        <f t="shared" ref="L28:L45" si="1">K28/38</f>
        <v>0.75</v>
      </c>
      <c r="M28" s="64">
        <v>9.5</v>
      </c>
      <c r="N28" s="64">
        <v>0</v>
      </c>
      <c r="O28" s="21" t="s">
        <v>353</v>
      </c>
      <c r="P28" s="23" t="s">
        <v>35</v>
      </c>
      <c r="Q28" s="8"/>
      <c r="S28" s="5"/>
    </row>
    <row r="29" spans="1:19" s="52" customFormat="1" ht="60.75" customHeight="1">
      <c r="A29" s="48" t="s">
        <v>102</v>
      </c>
      <c r="B29" s="48" t="s">
        <v>31</v>
      </c>
      <c r="C29" s="85" t="s">
        <v>103</v>
      </c>
      <c r="D29" s="49" t="s">
        <v>105</v>
      </c>
      <c r="E29" s="49" t="s">
        <v>104</v>
      </c>
      <c r="F29" s="86">
        <v>6441879</v>
      </c>
      <c r="G29" s="86">
        <v>5017300</v>
      </c>
      <c r="H29" s="87">
        <v>3012880</v>
      </c>
      <c r="I29" s="86">
        <v>3012880</v>
      </c>
      <c r="J29" s="88">
        <v>0</v>
      </c>
      <c r="K29" s="89">
        <v>28</v>
      </c>
      <c r="L29" s="90">
        <f t="shared" si="1"/>
        <v>0.73684210526315785</v>
      </c>
      <c r="M29" s="91">
        <v>10</v>
      </c>
      <c r="N29" s="91">
        <v>0</v>
      </c>
      <c r="O29" s="48" t="s">
        <v>353</v>
      </c>
      <c r="P29" s="50" t="s">
        <v>35</v>
      </c>
      <c r="Q29" s="51"/>
      <c r="S29" s="53"/>
    </row>
    <row r="30" spans="1:19" s="44" customFormat="1" ht="69" customHeight="1">
      <c r="A30" s="21" t="s">
        <v>106</v>
      </c>
      <c r="B30" s="21" t="s">
        <v>31</v>
      </c>
      <c r="C30" s="66" t="s">
        <v>107</v>
      </c>
      <c r="D30" s="28" t="s">
        <v>109</v>
      </c>
      <c r="E30" s="28" t="s">
        <v>108</v>
      </c>
      <c r="F30" s="61">
        <v>5977800</v>
      </c>
      <c r="G30" s="61">
        <v>4860000</v>
      </c>
      <c r="H30" s="62">
        <v>2918500</v>
      </c>
      <c r="I30" s="61">
        <v>2918500</v>
      </c>
      <c r="J30" s="63">
        <v>0</v>
      </c>
      <c r="K30" s="24">
        <v>28</v>
      </c>
      <c r="L30" s="34">
        <f t="shared" si="1"/>
        <v>0.73684210526315785</v>
      </c>
      <c r="M30" s="64">
        <v>8</v>
      </c>
      <c r="N30" s="64">
        <v>0</v>
      </c>
      <c r="O30" s="21" t="s">
        <v>353</v>
      </c>
      <c r="P30" s="23" t="s">
        <v>35</v>
      </c>
      <c r="Q30" s="43"/>
      <c r="S30" s="45"/>
    </row>
    <row r="31" spans="1:19" s="52" customFormat="1" ht="65.25" customHeight="1">
      <c r="A31" s="48" t="s">
        <v>110</v>
      </c>
      <c r="B31" s="48" t="s">
        <v>31</v>
      </c>
      <c r="C31" s="49" t="s">
        <v>111</v>
      </c>
      <c r="D31" s="49" t="s">
        <v>113</v>
      </c>
      <c r="E31" s="49" t="s">
        <v>112</v>
      </c>
      <c r="F31" s="86">
        <v>2859750</v>
      </c>
      <c r="G31" s="86">
        <v>2325000</v>
      </c>
      <c r="H31" s="87">
        <v>1397500</v>
      </c>
      <c r="I31" s="86">
        <v>1397500</v>
      </c>
      <c r="J31" s="88">
        <v>0</v>
      </c>
      <c r="K31" s="89">
        <v>28</v>
      </c>
      <c r="L31" s="90">
        <f t="shared" si="1"/>
        <v>0.73684210526315785</v>
      </c>
      <c r="M31" s="91">
        <v>7</v>
      </c>
      <c r="N31" s="91">
        <v>0</v>
      </c>
      <c r="O31" s="48" t="s">
        <v>353</v>
      </c>
      <c r="P31" s="50" t="s">
        <v>35</v>
      </c>
      <c r="Q31" s="51"/>
      <c r="S31" s="53"/>
    </row>
    <row r="32" spans="1:19" s="44" customFormat="1" ht="98.25" customHeight="1">
      <c r="A32" s="21" t="s">
        <v>114</v>
      </c>
      <c r="B32" s="21" t="s">
        <v>31</v>
      </c>
      <c r="C32" s="28" t="s">
        <v>115</v>
      </c>
      <c r="D32" s="28" t="s">
        <v>117</v>
      </c>
      <c r="E32" s="28" t="s">
        <v>116</v>
      </c>
      <c r="F32" s="61">
        <v>2115600</v>
      </c>
      <c r="G32" s="61">
        <v>1700000</v>
      </c>
      <c r="H32" s="62">
        <v>1020000</v>
      </c>
      <c r="I32" s="61">
        <v>1020000</v>
      </c>
      <c r="J32" s="63">
        <v>0</v>
      </c>
      <c r="K32" s="24">
        <v>28</v>
      </c>
      <c r="L32" s="34">
        <f t="shared" si="1"/>
        <v>0.73684210526315785</v>
      </c>
      <c r="M32" s="64">
        <v>4</v>
      </c>
      <c r="N32" s="64">
        <v>6</v>
      </c>
      <c r="O32" s="21" t="s">
        <v>352</v>
      </c>
      <c r="P32" s="23" t="s">
        <v>35</v>
      </c>
      <c r="Q32" s="43"/>
      <c r="S32" s="45"/>
    </row>
    <row r="33" spans="1:19" s="52" customFormat="1" ht="78.75" customHeight="1">
      <c r="A33" s="48" t="s">
        <v>118</v>
      </c>
      <c r="B33" s="48" t="s">
        <v>31</v>
      </c>
      <c r="C33" s="49" t="s">
        <v>119</v>
      </c>
      <c r="D33" s="49" t="s">
        <v>121</v>
      </c>
      <c r="E33" s="49" t="s">
        <v>120</v>
      </c>
      <c r="F33" s="86">
        <v>4331445</v>
      </c>
      <c r="G33" s="86">
        <v>3521500</v>
      </c>
      <c r="H33" s="87">
        <v>2121650</v>
      </c>
      <c r="I33" s="86">
        <v>2121650</v>
      </c>
      <c r="J33" s="88">
        <v>0</v>
      </c>
      <c r="K33" s="89">
        <v>27</v>
      </c>
      <c r="L33" s="90">
        <f t="shared" si="1"/>
        <v>0.71052631578947367</v>
      </c>
      <c r="M33" s="91">
        <v>10</v>
      </c>
      <c r="N33" s="91">
        <v>0</v>
      </c>
      <c r="O33" s="48" t="s">
        <v>353</v>
      </c>
      <c r="P33" s="50" t="s">
        <v>35</v>
      </c>
      <c r="Q33" s="51"/>
      <c r="S33" s="53"/>
    </row>
    <row r="34" spans="1:19" s="44" customFormat="1" ht="63" customHeight="1">
      <c r="A34" s="21" t="s">
        <v>122</v>
      </c>
      <c r="B34" s="21" t="s">
        <v>31</v>
      </c>
      <c r="C34" s="28" t="s">
        <v>123</v>
      </c>
      <c r="D34" s="28" t="s">
        <v>125</v>
      </c>
      <c r="E34" s="28" t="s">
        <v>124</v>
      </c>
      <c r="F34" s="61">
        <v>2860337.94</v>
      </c>
      <c r="G34" s="61">
        <v>2325478</v>
      </c>
      <c r="H34" s="62">
        <v>1397786.8</v>
      </c>
      <c r="I34" s="61">
        <v>1397786.8</v>
      </c>
      <c r="J34" s="63">
        <v>0</v>
      </c>
      <c r="K34" s="24">
        <v>27</v>
      </c>
      <c r="L34" s="34">
        <f t="shared" si="1"/>
        <v>0.71052631578947367</v>
      </c>
      <c r="M34" s="64">
        <v>8</v>
      </c>
      <c r="N34" s="64">
        <v>0</v>
      </c>
      <c r="O34" s="21" t="s">
        <v>353</v>
      </c>
      <c r="P34" s="23" t="s">
        <v>35</v>
      </c>
      <c r="Q34" s="43"/>
      <c r="S34" s="45"/>
    </row>
    <row r="35" spans="1:19" s="52" customFormat="1" ht="60" customHeight="1">
      <c r="A35" s="48" t="s">
        <v>126</v>
      </c>
      <c r="B35" s="48" t="s">
        <v>31</v>
      </c>
      <c r="C35" s="49" t="s">
        <v>127</v>
      </c>
      <c r="D35" s="49" t="s">
        <v>129</v>
      </c>
      <c r="E35" s="49" t="s">
        <v>128</v>
      </c>
      <c r="F35" s="86">
        <v>5027502</v>
      </c>
      <c r="G35" s="86">
        <v>4087400</v>
      </c>
      <c r="H35" s="87">
        <v>2052800</v>
      </c>
      <c r="I35" s="86">
        <v>2052800</v>
      </c>
      <c r="J35" s="88">
        <v>0</v>
      </c>
      <c r="K35" s="89">
        <v>27</v>
      </c>
      <c r="L35" s="90">
        <f t="shared" si="1"/>
        <v>0.71052631578947367</v>
      </c>
      <c r="M35" s="91">
        <v>8</v>
      </c>
      <c r="N35" s="91">
        <v>0</v>
      </c>
      <c r="O35" s="48" t="s">
        <v>353</v>
      </c>
      <c r="P35" s="50" t="s">
        <v>35</v>
      </c>
      <c r="Q35" s="51"/>
      <c r="S35" s="53"/>
    </row>
    <row r="36" spans="1:19" s="44" customFormat="1" ht="63" customHeight="1">
      <c r="A36" s="21" t="s">
        <v>130</v>
      </c>
      <c r="B36" s="21" t="s">
        <v>31</v>
      </c>
      <c r="C36" s="28" t="s">
        <v>131</v>
      </c>
      <c r="D36" s="28" t="s">
        <v>133</v>
      </c>
      <c r="E36" s="28" t="s">
        <v>132</v>
      </c>
      <c r="F36" s="61">
        <v>2060250</v>
      </c>
      <c r="G36" s="61">
        <v>1675000</v>
      </c>
      <c r="H36" s="62">
        <v>1008750</v>
      </c>
      <c r="I36" s="61">
        <v>1008750</v>
      </c>
      <c r="J36" s="63">
        <v>0</v>
      </c>
      <c r="K36" s="24">
        <v>27</v>
      </c>
      <c r="L36" s="34">
        <f t="shared" si="1"/>
        <v>0.71052631578947367</v>
      </c>
      <c r="M36" s="64">
        <v>8</v>
      </c>
      <c r="N36" s="64">
        <v>0</v>
      </c>
      <c r="O36" s="21" t="s">
        <v>353</v>
      </c>
      <c r="P36" s="23" t="s">
        <v>35</v>
      </c>
      <c r="Q36" s="43"/>
      <c r="S36" s="45"/>
    </row>
    <row r="37" spans="1:19" s="52" customFormat="1" ht="67.5" customHeight="1">
      <c r="A37" s="48" t="s">
        <v>134</v>
      </c>
      <c r="B37" s="48" t="s">
        <v>31</v>
      </c>
      <c r="C37" s="49" t="s">
        <v>135</v>
      </c>
      <c r="D37" s="49" t="s">
        <v>137</v>
      </c>
      <c r="E37" s="49" t="s">
        <v>136</v>
      </c>
      <c r="F37" s="86">
        <v>2134050</v>
      </c>
      <c r="G37" s="86">
        <v>1735000</v>
      </c>
      <c r="H37" s="87">
        <v>1044750</v>
      </c>
      <c r="I37" s="86">
        <v>1044750</v>
      </c>
      <c r="J37" s="88">
        <v>0</v>
      </c>
      <c r="K37" s="89">
        <v>27</v>
      </c>
      <c r="L37" s="90">
        <f t="shared" si="1"/>
        <v>0.71052631578947367</v>
      </c>
      <c r="M37" s="91">
        <v>8</v>
      </c>
      <c r="N37" s="91">
        <v>0</v>
      </c>
      <c r="O37" s="48" t="s">
        <v>353</v>
      </c>
      <c r="P37" s="50" t="s">
        <v>35</v>
      </c>
      <c r="Q37" s="51"/>
      <c r="S37" s="53"/>
    </row>
    <row r="38" spans="1:19" s="44" customFormat="1" ht="60" customHeight="1">
      <c r="A38" s="21" t="s">
        <v>138</v>
      </c>
      <c r="B38" s="21" t="s">
        <v>31</v>
      </c>
      <c r="C38" s="28" t="s">
        <v>139</v>
      </c>
      <c r="D38" s="28" t="s">
        <v>141</v>
      </c>
      <c r="E38" s="28" t="s">
        <v>140</v>
      </c>
      <c r="F38" s="61">
        <v>2853600</v>
      </c>
      <c r="G38" s="61">
        <v>2320000</v>
      </c>
      <c r="H38" s="62">
        <v>1394500</v>
      </c>
      <c r="I38" s="61">
        <v>1394500</v>
      </c>
      <c r="J38" s="63">
        <v>0</v>
      </c>
      <c r="K38" s="24">
        <v>26</v>
      </c>
      <c r="L38" s="34">
        <f t="shared" si="1"/>
        <v>0.68421052631578949</v>
      </c>
      <c r="M38" s="64">
        <v>4</v>
      </c>
      <c r="N38" s="64">
        <v>6</v>
      </c>
      <c r="O38" s="21" t="s">
        <v>353</v>
      </c>
      <c r="P38" s="23" t="s">
        <v>35</v>
      </c>
      <c r="Q38" s="43"/>
      <c r="S38" s="45"/>
    </row>
    <row r="39" spans="1:19" s="52" customFormat="1" ht="60.75" customHeight="1">
      <c r="A39" s="48" t="s">
        <v>142</v>
      </c>
      <c r="B39" s="48" t="s">
        <v>31</v>
      </c>
      <c r="C39" s="49" t="s">
        <v>143</v>
      </c>
      <c r="D39" s="49" t="s">
        <v>144</v>
      </c>
      <c r="E39" s="49" t="s">
        <v>145</v>
      </c>
      <c r="F39" s="86">
        <v>8181960</v>
      </c>
      <c r="G39" s="86">
        <v>6652000</v>
      </c>
      <c r="H39" s="87">
        <v>3991700</v>
      </c>
      <c r="I39" s="86">
        <v>3991700</v>
      </c>
      <c r="J39" s="88">
        <v>0</v>
      </c>
      <c r="K39" s="89">
        <v>25</v>
      </c>
      <c r="L39" s="90">
        <f t="shared" si="1"/>
        <v>0.65789473684210531</v>
      </c>
      <c r="M39" s="91">
        <v>4</v>
      </c>
      <c r="N39" s="91">
        <v>0</v>
      </c>
      <c r="O39" s="48" t="s">
        <v>353</v>
      </c>
      <c r="P39" s="50" t="s">
        <v>35</v>
      </c>
      <c r="Q39" s="51"/>
      <c r="S39" s="53"/>
    </row>
    <row r="40" spans="1:19" s="44" customFormat="1" ht="62.25" customHeight="1">
      <c r="A40" s="21" t="s">
        <v>146</v>
      </c>
      <c r="B40" s="21" t="s">
        <v>31</v>
      </c>
      <c r="C40" s="28" t="s">
        <v>147</v>
      </c>
      <c r="D40" s="28" t="s">
        <v>148</v>
      </c>
      <c r="E40" s="28" t="s">
        <v>149</v>
      </c>
      <c r="F40" s="61">
        <v>7036977.5999999996</v>
      </c>
      <c r="G40" s="61">
        <v>5709120</v>
      </c>
      <c r="H40" s="62">
        <v>3996384</v>
      </c>
      <c r="I40" s="61">
        <v>3996384</v>
      </c>
      <c r="J40" s="63">
        <v>0</v>
      </c>
      <c r="K40" s="24">
        <v>25</v>
      </c>
      <c r="L40" s="34">
        <f t="shared" si="1"/>
        <v>0.65789473684210531</v>
      </c>
      <c r="M40" s="64">
        <v>1</v>
      </c>
      <c r="N40" s="64">
        <v>6</v>
      </c>
      <c r="O40" s="21" t="s">
        <v>353</v>
      </c>
      <c r="P40" s="23" t="s">
        <v>35</v>
      </c>
      <c r="Q40" s="43"/>
      <c r="S40" s="45"/>
    </row>
    <row r="41" spans="1:19" s="52" customFormat="1" ht="74.25" customHeight="1">
      <c r="A41" s="48" t="s">
        <v>150</v>
      </c>
      <c r="B41" s="48" t="s">
        <v>31</v>
      </c>
      <c r="C41" s="49" t="s">
        <v>151</v>
      </c>
      <c r="D41" s="49" t="s">
        <v>152</v>
      </c>
      <c r="E41" s="49" t="s">
        <v>153</v>
      </c>
      <c r="F41" s="86">
        <v>10789069.23</v>
      </c>
      <c r="G41" s="86">
        <v>8000000</v>
      </c>
      <c r="H41" s="87">
        <v>4000000</v>
      </c>
      <c r="I41" s="86">
        <v>4000000</v>
      </c>
      <c r="J41" s="88">
        <v>0</v>
      </c>
      <c r="K41" s="89">
        <v>24</v>
      </c>
      <c r="L41" s="90">
        <f t="shared" si="1"/>
        <v>0.63157894736842102</v>
      </c>
      <c r="M41" s="91">
        <v>8</v>
      </c>
      <c r="N41" s="91">
        <v>0</v>
      </c>
      <c r="O41" s="48" t="s">
        <v>353</v>
      </c>
      <c r="P41" s="50" t="s">
        <v>35</v>
      </c>
      <c r="Q41" s="51"/>
      <c r="S41" s="53"/>
    </row>
    <row r="42" spans="1:19" s="44" customFormat="1" ht="63" customHeight="1">
      <c r="A42" s="21" t="s">
        <v>154</v>
      </c>
      <c r="B42" s="21" t="s">
        <v>31</v>
      </c>
      <c r="C42" s="28" t="s">
        <v>155</v>
      </c>
      <c r="D42" s="28" t="s">
        <v>156</v>
      </c>
      <c r="E42" s="28" t="s">
        <v>157</v>
      </c>
      <c r="F42" s="61">
        <v>2325500</v>
      </c>
      <c r="G42" s="61">
        <v>1900000</v>
      </c>
      <c r="H42" s="62">
        <v>1150000</v>
      </c>
      <c r="I42" s="61">
        <v>1150000</v>
      </c>
      <c r="J42" s="63">
        <v>0</v>
      </c>
      <c r="K42" s="24">
        <v>24</v>
      </c>
      <c r="L42" s="34">
        <f t="shared" si="1"/>
        <v>0.63157894736842102</v>
      </c>
      <c r="M42" s="64">
        <v>7</v>
      </c>
      <c r="N42" s="64">
        <v>0</v>
      </c>
      <c r="O42" s="21" t="s">
        <v>352</v>
      </c>
      <c r="P42" s="23" t="s">
        <v>35</v>
      </c>
      <c r="Q42" s="43"/>
      <c r="S42" s="45"/>
    </row>
    <row r="43" spans="1:19" s="52" customFormat="1" ht="66.75" customHeight="1">
      <c r="A43" s="48" t="s">
        <v>158</v>
      </c>
      <c r="B43" s="48" t="s">
        <v>31</v>
      </c>
      <c r="C43" s="49" t="s">
        <v>159</v>
      </c>
      <c r="D43" s="49" t="s">
        <v>160</v>
      </c>
      <c r="E43" s="49" t="s">
        <v>161</v>
      </c>
      <c r="F43" s="86">
        <v>7025760</v>
      </c>
      <c r="G43" s="86">
        <v>5700000</v>
      </c>
      <c r="H43" s="87">
        <v>3990000</v>
      </c>
      <c r="I43" s="86">
        <v>3990000</v>
      </c>
      <c r="J43" s="88">
        <v>0</v>
      </c>
      <c r="K43" s="89">
        <v>24</v>
      </c>
      <c r="L43" s="90">
        <f t="shared" si="1"/>
        <v>0.63157894736842102</v>
      </c>
      <c r="M43" s="91">
        <v>5</v>
      </c>
      <c r="N43" s="91">
        <v>0</v>
      </c>
      <c r="O43" s="48" t="s">
        <v>352</v>
      </c>
      <c r="P43" s="50" t="s">
        <v>35</v>
      </c>
      <c r="Q43" s="51"/>
      <c r="S43" s="53"/>
    </row>
    <row r="44" spans="1:19" s="44" customFormat="1" ht="60.75" customHeight="1">
      <c r="A44" s="21" t="s">
        <v>162</v>
      </c>
      <c r="B44" s="21" t="s">
        <v>31</v>
      </c>
      <c r="C44" s="28" t="s">
        <v>163</v>
      </c>
      <c r="D44" s="28" t="s">
        <v>165</v>
      </c>
      <c r="E44" s="28" t="s">
        <v>164</v>
      </c>
      <c r="F44" s="61">
        <v>9964230</v>
      </c>
      <c r="G44" s="61">
        <v>6660000</v>
      </c>
      <c r="H44" s="62">
        <v>3996000</v>
      </c>
      <c r="I44" s="61">
        <v>3996000</v>
      </c>
      <c r="J44" s="63">
        <v>0</v>
      </c>
      <c r="K44" s="24">
        <v>23.5</v>
      </c>
      <c r="L44" s="34">
        <f t="shared" si="1"/>
        <v>0.61842105263157898</v>
      </c>
      <c r="M44" s="64">
        <v>5.5</v>
      </c>
      <c r="N44" s="64">
        <v>0</v>
      </c>
      <c r="O44" s="21" t="s">
        <v>353</v>
      </c>
      <c r="P44" s="23" t="s">
        <v>35</v>
      </c>
      <c r="Q44" s="43"/>
      <c r="S44" s="45"/>
    </row>
    <row r="45" spans="1:19" s="52" customFormat="1" ht="64.5" customHeight="1">
      <c r="A45" s="48" t="s">
        <v>166</v>
      </c>
      <c r="B45" s="48" t="s">
        <v>31</v>
      </c>
      <c r="C45" s="49" t="s">
        <v>167</v>
      </c>
      <c r="D45" s="49" t="s">
        <v>169</v>
      </c>
      <c r="E45" s="49" t="s">
        <v>168</v>
      </c>
      <c r="F45" s="86">
        <v>3106365</v>
      </c>
      <c r="G45" s="86">
        <v>2525500</v>
      </c>
      <c r="H45" s="87">
        <v>1515300</v>
      </c>
      <c r="I45" s="86">
        <v>1515300</v>
      </c>
      <c r="J45" s="88">
        <v>0</v>
      </c>
      <c r="K45" s="89">
        <v>23</v>
      </c>
      <c r="L45" s="90">
        <f t="shared" si="1"/>
        <v>0.60526315789473684</v>
      </c>
      <c r="M45" s="91">
        <v>8</v>
      </c>
      <c r="N45" s="91">
        <v>0</v>
      </c>
      <c r="O45" s="48" t="s">
        <v>352</v>
      </c>
      <c r="P45" s="50" t="s">
        <v>35</v>
      </c>
      <c r="Q45" s="51"/>
      <c r="S45" s="53"/>
    </row>
    <row r="46" spans="1:19" ht="48" customHeight="1">
      <c r="A46" s="68" t="s">
        <v>95</v>
      </c>
      <c r="B46" s="68" t="s">
        <v>95</v>
      </c>
      <c r="C46" s="68" t="s">
        <v>95</v>
      </c>
      <c r="D46" s="68" t="s">
        <v>95</v>
      </c>
      <c r="E46" s="69" t="s">
        <v>96</v>
      </c>
      <c r="F46" s="70">
        <f>SUM(F28:F45)</f>
        <v>91691213.960000008</v>
      </c>
      <c r="G46" s="70">
        <f>SUM(G28:G45)</f>
        <v>72078451</v>
      </c>
      <c r="H46" s="70">
        <f>SUM(H28:H45)</f>
        <v>43233842.600000001</v>
      </c>
      <c r="I46" s="70">
        <f>SUM(I28:I45)</f>
        <v>43233842.600000001</v>
      </c>
      <c r="J46" s="72">
        <f>SUM(J28:J45)</f>
        <v>0</v>
      </c>
      <c r="K46" s="73" t="s">
        <v>95</v>
      </c>
      <c r="L46" s="74" t="s">
        <v>95</v>
      </c>
      <c r="M46" s="74"/>
      <c r="N46" s="74"/>
      <c r="O46" s="75" t="s">
        <v>95</v>
      </c>
      <c r="P46" s="74" t="s">
        <v>95</v>
      </c>
      <c r="Q46" s="99">
        <v>43233842.600000001</v>
      </c>
      <c r="S46" s="5"/>
    </row>
    <row r="47" spans="1:19" ht="46.5" customHeight="1">
      <c r="A47" s="104" t="s">
        <v>170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S47" s="5"/>
    </row>
    <row r="48" spans="1:19" ht="89.25" customHeight="1">
      <c r="A48" s="6" t="s">
        <v>1</v>
      </c>
      <c r="B48" s="6" t="s">
        <v>2</v>
      </c>
      <c r="C48" s="6" t="s">
        <v>3</v>
      </c>
      <c r="D48" s="6" t="s">
        <v>4</v>
      </c>
      <c r="E48" s="6" t="s">
        <v>5</v>
      </c>
      <c r="F48" s="6" t="s">
        <v>6</v>
      </c>
      <c r="G48" s="6" t="s">
        <v>7</v>
      </c>
      <c r="H48" s="6" t="s">
        <v>8</v>
      </c>
      <c r="I48" s="6" t="s">
        <v>9</v>
      </c>
      <c r="J48" s="6" t="s">
        <v>10</v>
      </c>
      <c r="K48" s="6" t="s">
        <v>11</v>
      </c>
      <c r="L48" s="7" t="s">
        <v>12</v>
      </c>
      <c r="M48" s="25" t="s">
        <v>13</v>
      </c>
      <c r="N48" s="25" t="s">
        <v>14</v>
      </c>
      <c r="O48" s="7" t="s">
        <v>15</v>
      </c>
      <c r="P48" s="6" t="s">
        <v>16</v>
      </c>
      <c r="Q48" s="1"/>
    </row>
    <row r="49" spans="1:19" ht="21.75" customHeight="1">
      <c r="A49" s="76" t="s">
        <v>17</v>
      </c>
      <c r="B49" s="77" t="s">
        <v>18</v>
      </c>
      <c r="C49" s="77" t="s">
        <v>19</v>
      </c>
      <c r="D49" s="77" t="s">
        <v>20</v>
      </c>
      <c r="E49" s="77" t="s">
        <v>21</v>
      </c>
      <c r="F49" s="77" t="s">
        <v>22</v>
      </c>
      <c r="G49" s="77" t="s">
        <v>23</v>
      </c>
      <c r="H49" s="77" t="s">
        <v>24</v>
      </c>
      <c r="I49" s="77" t="s">
        <v>25</v>
      </c>
      <c r="J49" s="77" t="s">
        <v>26</v>
      </c>
      <c r="K49" s="77" t="s">
        <v>27</v>
      </c>
      <c r="L49" s="80" t="s">
        <v>28</v>
      </c>
      <c r="M49" s="77" t="s">
        <v>29</v>
      </c>
      <c r="N49" s="80" t="s">
        <v>30</v>
      </c>
      <c r="O49" s="77" t="s">
        <v>75</v>
      </c>
      <c r="P49" s="80" t="s">
        <v>79</v>
      </c>
    </row>
    <row r="50" spans="1:19" s="44" customFormat="1" ht="42.75">
      <c r="A50" s="21" t="s">
        <v>171</v>
      </c>
      <c r="B50" s="21" t="s">
        <v>31</v>
      </c>
      <c r="C50" s="28" t="s">
        <v>172</v>
      </c>
      <c r="D50" s="28" t="s">
        <v>174</v>
      </c>
      <c r="E50" s="28" t="s">
        <v>173</v>
      </c>
      <c r="F50" s="92">
        <v>4292007.51</v>
      </c>
      <c r="G50" s="61">
        <v>3487437</v>
      </c>
      <c r="H50" s="61">
        <v>1743718.5</v>
      </c>
      <c r="I50" s="61">
        <v>1743718.5</v>
      </c>
      <c r="J50" s="63">
        <v>0</v>
      </c>
      <c r="K50" s="24"/>
      <c r="L50" s="24"/>
      <c r="M50" s="22"/>
      <c r="N50" s="22"/>
      <c r="O50" s="21" t="s">
        <v>353</v>
      </c>
      <c r="P50" s="29" t="s">
        <v>175</v>
      </c>
      <c r="Q50" s="43"/>
      <c r="S50" s="45"/>
    </row>
    <row r="51" spans="1:19" ht="42.75">
      <c r="A51" s="9" t="s">
        <v>176</v>
      </c>
      <c r="B51" s="9" t="s">
        <v>31</v>
      </c>
      <c r="C51" s="26" t="s">
        <v>177</v>
      </c>
      <c r="D51" s="26" t="s">
        <v>179</v>
      </c>
      <c r="E51" s="26" t="s">
        <v>178</v>
      </c>
      <c r="F51" s="93">
        <v>3186438</v>
      </c>
      <c r="G51" s="55">
        <v>2590600</v>
      </c>
      <c r="H51" s="55">
        <v>1309300</v>
      </c>
      <c r="I51" s="55">
        <v>1309300</v>
      </c>
      <c r="J51" s="59">
        <v>0</v>
      </c>
      <c r="K51" s="38"/>
      <c r="L51" s="38"/>
      <c r="M51" s="39"/>
      <c r="N51" s="39"/>
      <c r="O51" s="9" t="s">
        <v>353</v>
      </c>
      <c r="P51" s="40" t="s">
        <v>175</v>
      </c>
      <c r="Q51" s="8"/>
      <c r="S51" s="5"/>
    </row>
    <row r="52" spans="1:19" s="44" customFormat="1" ht="42.75">
      <c r="A52" s="21" t="s">
        <v>180</v>
      </c>
      <c r="B52" s="21" t="s">
        <v>31</v>
      </c>
      <c r="C52" s="28" t="s">
        <v>181</v>
      </c>
      <c r="D52" s="28" t="s">
        <v>183</v>
      </c>
      <c r="E52" s="28" t="s">
        <v>182</v>
      </c>
      <c r="F52" s="92">
        <v>2791225.47</v>
      </c>
      <c r="G52" s="61">
        <v>2269289</v>
      </c>
      <c r="H52" s="61">
        <v>1371073.4</v>
      </c>
      <c r="I52" s="61">
        <v>1371073.4</v>
      </c>
      <c r="J52" s="63">
        <v>0</v>
      </c>
      <c r="K52" s="24"/>
      <c r="L52" s="24"/>
      <c r="M52" s="22"/>
      <c r="N52" s="22"/>
      <c r="O52" s="21" t="s">
        <v>353</v>
      </c>
      <c r="P52" s="29" t="s">
        <v>175</v>
      </c>
      <c r="Q52" s="43"/>
      <c r="S52" s="45"/>
    </row>
    <row r="53" spans="1:19" ht="42.75">
      <c r="A53" s="9" t="s">
        <v>184</v>
      </c>
      <c r="B53" s="9" t="s">
        <v>31</v>
      </c>
      <c r="C53" s="26" t="s">
        <v>185</v>
      </c>
      <c r="D53" s="26" t="s">
        <v>187</v>
      </c>
      <c r="E53" s="26" t="s">
        <v>186</v>
      </c>
      <c r="F53" s="55">
        <v>6786960.4199999999</v>
      </c>
      <c r="G53" s="55">
        <v>4486400</v>
      </c>
      <c r="H53" s="55">
        <v>2698340</v>
      </c>
      <c r="I53" s="55">
        <v>2698340</v>
      </c>
      <c r="J53" s="59">
        <v>0</v>
      </c>
      <c r="K53" s="38"/>
      <c r="L53" s="38"/>
      <c r="M53" s="39"/>
      <c r="N53" s="39"/>
      <c r="O53" s="9" t="s">
        <v>353</v>
      </c>
      <c r="P53" s="40" t="s">
        <v>175</v>
      </c>
      <c r="Q53" s="8"/>
      <c r="S53" s="5"/>
    </row>
    <row r="54" spans="1:19" s="44" customFormat="1" ht="57">
      <c r="A54" s="21" t="s">
        <v>188</v>
      </c>
      <c r="B54" s="21" t="s">
        <v>31</v>
      </c>
      <c r="C54" s="28" t="s">
        <v>189</v>
      </c>
      <c r="D54" s="28" t="s">
        <v>191</v>
      </c>
      <c r="E54" s="28" t="s">
        <v>190</v>
      </c>
      <c r="F54" s="92">
        <v>2270945.79</v>
      </c>
      <c r="G54" s="61">
        <v>1846297.39</v>
      </c>
      <c r="H54" s="61">
        <v>1115278.43</v>
      </c>
      <c r="I54" s="61">
        <v>1115278.43</v>
      </c>
      <c r="J54" s="63">
        <v>0</v>
      </c>
      <c r="K54" s="24"/>
      <c r="L54" s="24"/>
      <c r="M54" s="22"/>
      <c r="N54" s="22"/>
      <c r="O54" s="21" t="s">
        <v>353</v>
      </c>
      <c r="P54" s="29" t="s">
        <v>175</v>
      </c>
      <c r="Q54" s="43"/>
      <c r="S54" s="45"/>
    </row>
    <row r="55" spans="1:19" ht="42.75">
      <c r="A55" s="9" t="s">
        <v>192</v>
      </c>
      <c r="B55" s="9" t="s">
        <v>31</v>
      </c>
      <c r="C55" s="26" t="s">
        <v>193</v>
      </c>
      <c r="D55" s="26" t="s">
        <v>195</v>
      </c>
      <c r="E55" s="26" t="s">
        <v>194</v>
      </c>
      <c r="F55" s="93">
        <v>3331824</v>
      </c>
      <c r="G55" s="55">
        <v>2708800</v>
      </c>
      <c r="H55" s="55">
        <v>1627780</v>
      </c>
      <c r="I55" s="55">
        <v>1627780</v>
      </c>
      <c r="J55" s="59">
        <v>0</v>
      </c>
      <c r="K55" s="38"/>
      <c r="L55" s="38"/>
      <c r="M55" s="39"/>
      <c r="N55" s="39"/>
      <c r="O55" s="9" t="s">
        <v>352</v>
      </c>
      <c r="P55" s="40" t="s">
        <v>175</v>
      </c>
      <c r="Q55" s="8"/>
      <c r="S55" s="5"/>
    </row>
    <row r="56" spans="1:19" s="44" customFormat="1" ht="42.75">
      <c r="A56" s="21" t="s">
        <v>196</v>
      </c>
      <c r="B56" s="21" t="s">
        <v>31</v>
      </c>
      <c r="C56" s="28" t="s">
        <v>197</v>
      </c>
      <c r="D56" s="28" t="s">
        <v>199</v>
      </c>
      <c r="E56" s="28" t="s">
        <v>198</v>
      </c>
      <c r="F56" s="92">
        <v>7098631.3499999996</v>
      </c>
      <c r="G56" s="61">
        <v>5771245</v>
      </c>
      <c r="H56" s="61">
        <v>3472147</v>
      </c>
      <c r="I56" s="61">
        <v>3472147</v>
      </c>
      <c r="J56" s="63">
        <v>0</v>
      </c>
      <c r="K56" s="24"/>
      <c r="L56" s="24"/>
      <c r="M56" s="22"/>
      <c r="N56" s="22"/>
      <c r="O56" s="21" t="s">
        <v>353</v>
      </c>
      <c r="P56" s="29" t="s">
        <v>175</v>
      </c>
      <c r="Q56" s="43"/>
      <c r="S56" s="45"/>
    </row>
    <row r="57" spans="1:19" ht="42.75">
      <c r="A57" s="9" t="s">
        <v>200</v>
      </c>
      <c r="B57" s="9" t="s">
        <v>31</v>
      </c>
      <c r="C57" s="26" t="s">
        <v>201</v>
      </c>
      <c r="D57" s="26" t="s">
        <v>203</v>
      </c>
      <c r="E57" s="26" t="s">
        <v>202</v>
      </c>
      <c r="F57" s="93">
        <v>5519031.8899999997</v>
      </c>
      <c r="G57" s="55">
        <v>4487017.8</v>
      </c>
      <c r="H57" s="55">
        <v>2255758.87</v>
      </c>
      <c r="I57" s="55">
        <v>2255758.87</v>
      </c>
      <c r="J57" s="59">
        <v>0</v>
      </c>
      <c r="K57" s="38"/>
      <c r="L57" s="38"/>
      <c r="M57" s="39"/>
      <c r="N57" s="39"/>
      <c r="O57" s="9" t="s">
        <v>353</v>
      </c>
      <c r="P57" s="40" t="s">
        <v>175</v>
      </c>
      <c r="Q57" s="8"/>
      <c r="S57" s="5"/>
    </row>
    <row r="58" spans="1:19" s="44" customFormat="1" ht="42.75">
      <c r="A58" s="21" t="s">
        <v>204</v>
      </c>
      <c r="B58" s="21" t="s">
        <v>31</v>
      </c>
      <c r="C58" s="30" t="s">
        <v>205</v>
      </c>
      <c r="D58" s="30" t="s">
        <v>207</v>
      </c>
      <c r="E58" s="30" t="s">
        <v>206</v>
      </c>
      <c r="F58" s="46">
        <v>4488252</v>
      </c>
      <c r="G58" s="61">
        <v>4154400</v>
      </c>
      <c r="H58" s="61">
        <v>2494640</v>
      </c>
      <c r="I58" s="61">
        <v>2494640</v>
      </c>
      <c r="J58" s="63">
        <v>0</v>
      </c>
      <c r="K58" s="24"/>
      <c r="L58" s="24"/>
      <c r="M58" s="22"/>
      <c r="N58" s="22"/>
      <c r="O58" s="21" t="s">
        <v>352</v>
      </c>
      <c r="P58" s="29" t="s">
        <v>208</v>
      </c>
      <c r="Q58" s="43"/>
      <c r="S58" s="45"/>
    </row>
    <row r="59" spans="1:19" ht="57">
      <c r="A59" s="9" t="s">
        <v>209</v>
      </c>
      <c r="B59" s="9" t="s">
        <v>31</v>
      </c>
      <c r="C59" s="41" t="s">
        <v>210</v>
      </c>
      <c r="D59" s="41" t="s">
        <v>212</v>
      </c>
      <c r="E59" s="41" t="s">
        <v>211</v>
      </c>
      <c r="F59" s="94">
        <v>5479650</v>
      </c>
      <c r="G59" s="55">
        <v>4455000</v>
      </c>
      <c r="H59" s="55">
        <v>2236250</v>
      </c>
      <c r="I59" s="55">
        <v>2236250</v>
      </c>
      <c r="J59" s="59">
        <v>0</v>
      </c>
      <c r="K59" s="38"/>
      <c r="L59" s="38"/>
      <c r="M59" s="39"/>
      <c r="N59" s="39"/>
      <c r="O59" s="9" t="s">
        <v>353</v>
      </c>
      <c r="P59" s="40" t="s">
        <v>208</v>
      </c>
      <c r="Q59" s="8"/>
      <c r="S59" s="5"/>
    </row>
    <row r="60" spans="1:19" s="44" customFormat="1" ht="42.75">
      <c r="A60" s="21" t="s">
        <v>213</v>
      </c>
      <c r="B60" s="21" t="s">
        <v>31</v>
      </c>
      <c r="C60" s="95" t="s">
        <v>214</v>
      </c>
      <c r="D60" s="30" t="s">
        <v>216</v>
      </c>
      <c r="E60" s="30" t="s">
        <v>215</v>
      </c>
      <c r="F60" s="46">
        <v>7447650</v>
      </c>
      <c r="G60" s="61">
        <v>6045000</v>
      </c>
      <c r="H60" s="61">
        <v>3627000</v>
      </c>
      <c r="I60" s="61">
        <v>3627000</v>
      </c>
      <c r="J60" s="63">
        <v>0</v>
      </c>
      <c r="K60" s="24"/>
      <c r="L60" s="24"/>
      <c r="M60" s="22"/>
      <c r="N60" s="22"/>
      <c r="O60" s="21" t="s">
        <v>353</v>
      </c>
      <c r="P60" s="29" t="s">
        <v>208</v>
      </c>
      <c r="Q60" s="43"/>
      <c r="S60" s="45"/>
    </row>
    <row r="61" spans="1:19" ht="136.5" customHeight="1">
      <c r="A61" s="9" t="s">
        <v>217</v>
      </c>
      <c r="B61" s="9" t="s">
        <v>31</v>
      </c>
      <c r="C61" s="41" t="s">
        <v>218</v>
      </c>
      <c r="D61" s="41" t="s">
        <v>220</v>
      </c>
      <c r="E61" s="41" t="s">
        <v>219</v>
      </c>
      <c r="F61" s="94">
        <v>4544850</v>
      </c>
      <c r="G61" s="55">
        <v>2510000</v>
      </c>
      <c r="H61" s="55">
        <v>1546000</v>
      </c>
      <c r="I61" s="55">
        <v>1546000</v>
      </c>
      <c r="J61" s="59">
        <v>0</v>
      </c>
      <c r="K61" s="38"/>
      <c r="L61" s="38"/>
      <c r="M61" s="39"/>
      <c r="N61" s="39"/>
      <c r="O61" s="9" t="s">
        <v>352</v>
      </c>
      <c r="P61" s="40" t="s">
        <v>208</v>
      </c>
      <c r="Q61" s="8"/>
      <c r="S61" s="5"/>
    </row>
    <row r="62" spans="1:19" s="44" customFormat="1" ht="42.75">
      <c r="A62" s="21" t="s">
        <v>221</v>
      </c>
      <c r="B62" s="21" t="s">
        <v>31</v>
      </c>
      <c r="C62" s="30" t="s">
        <v>222</v>
      </c>
      <c r="D62" s="30" t="s">
        <v>224</v>
      </c>
      <c r="E62" s="30" t="s">
        <v>223</v>
      </c>
      <c r="F62" s="46">
        <v>5949510</v>
      </c>
      <c r="G62" s="61">
        <v>4837000</v>
      </c>
      <c r="H62" s="61">
        <v>2191850</v>
      </c>
      <c r="I62" s="61">
        <v>2191850</v>
      </c>
      <c r="J62" s="63">
        <v>0</v>
      </c>
      <c r="K62" s="24"/>
      <c r="L62" s="24"/>
      <c r="M62" s="22"/>
      <c r="N62" s="22"/>
      <c r="O62" s="21" t="s">
        <v>353</v>
      </c>
      <c r="P62" s="29" t="s">
        <v>208</v>
      </c>
      <c r="Q62" s="43"/>
      <c r="S62" s="45"/>
    </row>
    <row r="63" spans="1:19" ht="42.75">
      <c r="A63" s="9" t="s">
        <v>225</v>
      </c>
      <c r="B63" s="9" t="s">
        <v>31</v>
      </c>
      <c r="C63" s="41" t="s">
        <v>226</v>
      </c>
      <c r="D63" s="41" t="s">
        <v>228</v>
      </c>
      <c r="E63" s="41" t="s">
        <v>227</v>
      </c>
      <c r="F63" s="94">
        <v>2633061</v>
      </c>
      <c r="G63" s="55">
        <v>2134100</v>
      </c>
      <c r="H63" s="55">
        <v>1282735</v>
      </c>
      <c r="I63" s="55">
        <v>1282735</v>
      </c>
      <c r="J63" s="59">
        <v>0</v>
      </c>
      <c r="K63" s="38"/>
      <c r="L63" s="38"/>
      <c r="M63" s="39"/>
      <c r="N63" s="39"/>
      <c r="O63" s="9" t="s">
        <v>353</v>
      </c>
      <c r="P63" s="40" t="s">
        <v>208</v>
      </c>
      <c r="Q63" s="8"/>
      <c r="S63" s="5"/>
    </row>
    <row r="64" spans="1:19" s="44" customFormat="1" ht="42.75">
      <c r="A64" s="21" t="s">
        <v>229</v>
      </c>
      <c r="B64" s="21" t="s">
        <v>31</v>
      </c>
      <c r="C64" s="30" t="s">
        <v>230</v>
      </c>
      <c r="D64" s="30" t="s">
        <v>232</v>
      </c>
      <c r="E64" s="30" t="s">
        <v>231</v>
      </c>
      <c r="F64" s="46">
        <v>5479650</v>
      </c>
      <c r="G64" s="61">
        <v>4455000</v>
      </c>
      <c r="H64" s="61">
        <v>2236250</v>
      </c>
      <c r="I64" s="61">
        <v>2236250</v>
      </c>
      <c r="J64" s="63">
        <v>0</v>
      </c>
      <c r="K64" s="24"/>
      <c r="L64" s="24"/>
      <c r="M64" s="22"/>
      <c r="N64" s="22"/>
      <c r="O64" s="21" t="s">
        <v>353</v>
      </c>
      <c r="P64" s="29" t="s">
        <v>208</v>
      </c>
      <c r="Q64" s="43"/>
      <c r="S64" s="45"/>
    </row>
    <row r="65" spans="1:19" ht="42.75">
      <c r="A65" s="9" t="s">
        <v>233</v>
      </c>
      <c r="B65" s="9" t="s">
        <v>31</v>
      </c>
      <c r="C65" s="42" t="s">
        <v>234</v>
      </c>
      <c r="D65" s="41" t="s">
        <v>236</v>
      </c>
      <c r="E65" s="41" t="s">
        <v>235</v>
      </c>
      <c r="F65" s="94">
        <v>5324670</v>
      </c>
      <c r="G65" s="55">
        <v>4315000</v>
      </c>
      <c r="H65" s="55">
        <v>2591500</v>
      </c>
      <c r="I65" s="55">
        <v>2591500</v>
      </c>
      <c r="J65" s="59">
        <v>0</v>
      </c>
      <c r="K65" s="38"/>
      <c r="L65" s="38"/>
      <c r="M65" s="39"/>
      <c r="N65" s="39"/>
      <c r="O65" s="9" t="s">
        <v>353</v>
      </c>
      <c r="P65" s="40" t="s">
        <v>208</v>
      </c>
      <c r="Q65" s="8"/>
      <c r="S65" s="5"/>
    </row>
    <row r="66" spans="1:19" s="44" customFormat="1" ht="57">
      <c r="A66" s="21" t="s">
        <v>237</v>
      </c>
      <c r="B66" s="21" t="s">
        <v>31</v>
      </c>
      <c r="C66" s="31" t="s">
        <v>238</v>
      </c>
      <c r="D66" s="32" t="s">
        <v>240</v>
      </c>
      <c r="E66" s="30" t="s">
        <v>239</v>
      </c>
      <c r="F66" s="46">
        <v>2164800</v>
      </c>
      <c r="G66" s="61">
        <v>1755000</v>
      </c>
      <c r="H66" s="61">
        <v>1053000</v>
      </c>
      <c r="I66" s="61">
        <v>1053000</v>
      </c>
      <c r="J66" s="63">
        <v>0</v>
      </c>
      <c r="K66" s="24"/>
      <c r="L66" s="24"/>
      <c r="M66" s="22"/>
      <c r="N66" s="22"/>
      <c r="O66" s="54" t="s">
        <v>352</v>
      </c>
      <c r="P66" s="29" t="s">
        <v>208</v>
      </c>
      <c r="Q66" s="43"/>
      <c r="S66" s="45"/>
    </row>
    <row r="67" spans="1:19" ht="44.25" customHeight="1">
      <c r="A67" s="9" t="s">
        <v>241</v>
      </c>
      <c r="B67" s="9" t="s">
        <v>31</v>
      </c>
      <c r="C67" s="26" t="s">
        <v>242</v>
      </c>
      <c r="D67" s="26" t="s">
        <v>244</v>
      </c>
      <c r="E67" s="26" t="s">
        <v>243</v>
      </c>
      <c r="F67" s="93">
        <v>4182000</v>
      </c>
      <c r="G67" s="55">
        <v>3400000</v>
      </c>
      <c r="H67" s="55">
        <v>2040000</v>
      </c>
      <c r="I67" s="55">
        <v>2040000</v>
      </c>
      <c r="J67" s="59">
        <v>0</v>
      </c>
      <c r="K67" s="38"/>
      <c r="L67" s="38"/>
      <c r="M67" s="39"/>
      <c r="N67" s="39"/>
      <c r="O67" s="9" t="s">
        <v>353</v>
      </c>
      <c r="P67" s="33" t="s">
        <v>245</v>
      </c>
      <c r="Q67" s="8"/>
      <c r="S67" s="5"/>
    </row>
    <row r="68" spans="1:19" s="44" customFormat="1" ht="42.75">
      <c r="A68" s="21" t="s">
        <v>246</v>
      </c>
      <c r="B68" s="21" t="s">
        <v>31</v>
      </c>
      <c r="C68" s="28" t="s">
        <v>247</v>
      </c>
      <c r="D68" s="28" t="s">
        <v>249</v>
      </c>
      <c r="E68" s="28" t="s">
        <v>248</v>
      </c>
      <c r="F68" s="92">
        <v>8493150</v>
      </c>
      <c r="G68" s="61">
        <v>5710000</v>
      </c>
      <c r="H68" s="61">
        <v>3997000</v>
      </c>
      <c r="I68" s="61">
        <v>3997000</v>
      </c>
      <c r="J68" s="63">
        <v>0</v>
      </c>
      <c r="K68" s="24"/>
      <c r="L68" s="24"/>
      <c r="M68" s="22"/>
      <c r="N68" s="22"/>
      <c r="O68" s="21" t="s">
        <v>353</v>
      </c>
      <c r="P68" s="34" t="s">
        <v>245</v>
      </c>
      <c r="Q68" s="43"/>
      <c r="S68" s="45"/>
    </row>
    <row r="69" spans="1:19" ht="71.25">
      <c r="A69" s="9" t="s">
        <v>250</v>
      </c>
      <c r="B69" s="9" t="s">
        <v>31</v>
      </c>
      <c r="C69" s="26" t="s">
        <v>251</v>
      </c>
      <c r="D69" s="26" t="s">
        <v>253</v>
      </c>
      <c r="E69" s="26" t="s">
        <v>252</v>
      </c>
      <c r="F69" s="93">
        <v>5594222.4000000004</v>
      </c>
      <c r="G69" s="55">
        <v>5594222.4000000004</v>
      </c>
      <c r="H69" s="55">
        <v>3356533.44</v>
      </c>
      <c r="I69" s="55">
        <v>3356533.44</v>
      </c>
      <c r="J69" s="59">
        <v>0</v>
      </c>
      <c r="K69" s="38"/>
      <c r="L69" s="38"/>
      <c r="M69" s="39"/>
      <c r="N69" s="39"/>
      <c r="O69" s="9" t="s">
        <v>353</v>
      </c>
      <c r="P69" s="33" t="s">
        <v>245</v>
      </c>
      <c r="Q69" s="8"/>
      <c r="S69" s="5"/>
    </row>
    <row r="70" spans="1:19" s="44" customFormat="1" ht="42.75">
      <c r="A70" s="21" t="s">
        <v>254</v>
      </c>
      <c r="B70" s="21" t="s">
        <v>31</v>
      </c>
      <c r="C70" s="28" t="s">
        <v>255</v>
      </c>
      <c r="D70" s="28" t="s">
        <v>257</v>
      </c>
      <c r="E70" s="28" t="s">
        <v>256</v>
      </c>
      <c r="F70" s="92">
        <v>2743684.8</v>
      </c>
      <c r="G70" s="61">
        <v>2230638.0499999998</v>
      </c>
      <c r="H70" s="61">
        <v>1355632.83</v>
      </c>
      <c r="I70" s="61">
        <v>1355632.83</v>
      </c>
      <c r="J70" s="63">
        <v>0</v>
      </c>
      <c r="K70" s="24"/>
      <c r="L70" s="24"/>
      <c r="M70" s="22"/>
      <c r="N70" s="22"/>
      <c r="O70" s="21" t="s">
        <v>353</v>
      </c>
      <c r="P70" s="34" t="s">
        <v>245</v>
      </c>
      <c r="Q70" s="43"/>
      <c r="S70" s="45"/>
    </row>
    <row r="71" spans="1:19" ht="42.75">
      <c r="A71" s="9" t="s">
        <v>258</v>
      </c>
      <c r="B71" s="9" t="s">
        <v>31</v>
      </c>
      <c r="C71" s="26" t="s">
        <v>259</v>
      </c>
      <c r="D71" s="26" t="s">
        <v>261</v>
      </c>
      <c r="E71" s="26" t="s">
        <v>260</v>
      </c>
      <c r="F71" s="93">
        <v>8191800</v>
      </c>
      <c r="G71" s="55">
        <v>6660000</v>
      </c>
      <c r="H71" s="55">
        <v>3998500</v>
      </c>
      <c r="I71" s="55">
        <v>3998500</v>
      </c>
      <c r="J71" s="59">
        <v>0</v>
      </c>
      <c r="K71" s="38"/>
      <c r="L71" s="38"/>
      <c r="M71" s="39"/>
      <c r="N71" s="39"/>
      <c r="O71" s="9" t="s">
        <v>353</v>
      </c>
      <c r="P71" s="33" t="s">
        <v>245</v>
      </c>
      <c r="Q71" s="8"/>
      <c r="S71" s="5"/>
    </row>
    <row r="72" spans="1:19" s="44" customFormat="1" ht="85.5">
      <c r="A72" s="21" t="s">
        <v>262</v>
      </c>
      <c r="B72" s="21" t="s">
        <v>31</v>
      </c>
      <c r="C72" s="28" t="s">
        <v>263</v>
      </c>
      <c r="D72" s="28" t="s">
        <v>265</v>
      </c>
      <c r="E72" s="28" t="s">
        <v>264</v>
      </c>
      <c r="F72" s="92">
        <v>1421700.1</v>
      </c>
      <c r="G72" s="61">
        <v>1013250.23</v>
      </c>
      <c r="H72" s="61">
        <v>994050.23</v>
      </c>
      <c r="I72" s="61">
        <v>994050.23</v>
      </c>
      <c r="J72" s="63">
        <v>0</v>
      </c>
      <c r="K72" s="24"/>
      <c r="L72" s="24"/>
      <c r="M72" s="22"/>
      <c r="N72" s="22"/>
      <c r="O72" s="21" t="s">
        <v>352</v>
      </c>
      <c r="P72" s="34" t="s">
        <v>245</v>
      </c>
      <c r="Q72" s="43"/>
      <c r="S72" s="45"/>
    </row>
    <row r="73" spans="1:19" ht="57">
      <c r="A73" s="9" t="s">
        <v>266</v>
      </c>
      <c r="B73" s="9" t="s">
        <v>31</v>
      </c>
      <c r="C73" s="26" t="s">
        <v>267</v>
      </c>
      <c r="D73" s="26" t="s">
        <v>269</v>
      </c>
      <c r="E73" s="26" t="s">
        <v>268</v>
      </c>
      <c r="F73" s="93">
        <v>1939710</v>
      </c>
      <c r="G73" s="55">
        <v>1577000</v>
      </c>
      <c r="H73" s="55">
        <v>1013700</v>
      </c>
      <c r="I73" s="55">
        <v>1013700</v>
      </c>
      <c r="J73" s="59">
        <v>0</v>
      </c>
      <c r="K73" s="38"/>
      <c r="L73" s="38"/>
      <c r="M73" s="39"/>
      <c r="N73" s="39"/>
      <c r="O73" s="9" t="s">
        <v>352</v>
      </c>
      <c r="P73" s="33" t="s">
        <v>245</v>
      </c>
      <c r="Q73" s="8"/>
      <c r="S73" s="5"/>
    </row>
    <row r="74" spans="1:19" s="44" customFormat="1" ht="42.75">
      <c r="A74" s="21" t="s">
        <v>270</v>
      </c>
      <c r="B74" s="21" t="s">
        <v>31</v>
      </c>
      <c r="C74" s="28" t="s">
        <v>271</v>
      </c>
      <c r="D74" s="28" t="s">
        <v>273</v>
      </c>
      <c r="E74" s="28" t="s">
        <v>272</v>
      </c>
      <c r="F74" s="92">
        <v>1661361</v>
      </c>
      <c r="G74" s="61">
        <v>1619400</v>
      </c>
      <c r="H74" s="61">
        <v>1187655</v>
      </c>
      <c r="I74" s="61">
        <v>1187655</v>
      </c>
      <c r="J74" s="63">
        <v>0</v>
      </c>
      <c r="K74" s="24"/>
      <c r="L74" s="24"/>
      <c r="M74" s="22"/>
      <c r="N74" s="22"/>
      <c r="O74" s="21" t="s">
        <v>352</v>
      </c>
      <c r="P74" s="34" t="s">
        <v>245</v>
      </c>
      <c r="Q74" s="43"/>
      <c r="S74" s="45"/>
    </row>
    <row r="75" spans="1:19" ht="42.75">
      <c r="A75" s="9" t="s">
        <v>274</v>
      </c>
      <c r="B75" s="9" t="s">
        <v>31</v>
      </c>
      <c r="C75" s="26" t="s">
        <v>275</v>
      </c>
      <c r="D75" s="26" t="s">
        <v>277</v>
      </c>
      <c r="E75" s="26" t="s">
        <v>276</v>
      </c>
      <c r="F75" s="93">
        <v>8142600</v>
      </c>
      <c r="G75" s="55">
        <v>6620000</v>
      </c>
      <c r="H75" s="55">
        <v>3985750</v>
      </c>
      <c r="I75" s="55">
        <v>3985750</v>
      </c>
      <c r="J75" s="59">
        <v>0</v>
      </c>
      <c r="K75" s="38"/>
      <c r="L75" s="38"/>
      <c r="M75" s="39"/>
      <c r="N75" s="39"/>
      <c r="O75" s="9" t="s">
        <v>353</v>
      </c>
      <c r="P75" s="33" t="s">
        <v>245</v>
      </c>
      <c r="Q75" s="8"/>
      <c r="S75" s="5"/>
    </row>
    <row r="76" spans="1:19" s="44" customFormat="1" ht="42.75">
      <c r="A76" s="21" t="s">
        <v>278</v>
      </c>
      <c r="B76" s="21" t="s">
        <v>31</v>
      </c>
      <c r="C76" s="28" t="s">
        <v>279</v>
      </c>
      <c r="D76" s="28" t="s">
        <v>281</v>
      </c>
      <c r="E76" s="28" t="s">
        <v>280</v>
      </c>
      <c r="F76" s="92">
        <v>2264551.4</v>
      </c>
      <c r="G76" s="61">
        <v>1841098.7</v>
      </c>
      <c r="H76" s="61">
        <v>931049.35</v>
      </c>
      <c r="I76" s="61">
        <v>931049.35</v>
      </c>
      <c r="J76" s="63">
        <v>0</v>
      </c>
      <c r="K76" s="24"/>
      <c r="L76" s="24"/>
      <c r="M76" s="22"/>
      <c r="N76" s="22"/>
      <c r="O76" s="21" t="s">
        <v>353</v>
      </c>
      <c r="P76" s="34" t="s">
        <v>245</v>
      </c>
      <c r="Q76" s="43"/>
      <c r="S76" s="45"/>
    </row>
    <row r="77" spans="1:19" ht="42.75">
      <c r="A77" s="9" t="s">
        <v>282</v>
      </c>
      <c r="B77" s="9" t="s">
        <v>31</v>
      </c>
      <c r="C77" s="26" t="s">
        <v>283</v>
      </c>
      <c r="D77" s="26" t="s">
        <v>285</v>
      </c>
      <c r="E77" s="26" t="s">
        <v>284</v>
      </c>
      <c r="F77" s="93">
        <v>8194260</v>
      </c>
      <c r="G77" s="55">
        <v>6662000</v>
      </c>
      <c r="H77" s="55">
        <v>3999700</v>
      </c>
      <c r="I77" s="55">
        <v>3999700</v>
      </c>
      <c r="J77" s="59">
        <v>0</v>
      </c>
      <c r="K77" s="38"/>
      <c r="L77" s="38"/>
      <c r="M77" s="39"/>
      <c r="N77" s="39"/>
      <c r="O77" s="9" t="s">
        <v>352</v>
      </c>
      <c r="P77" s="33" t="s">
        <v>245</v>
      </c>
      <c r="Q77" s="8"/>
      <c r="S77" s="5"/>
    </row>
    <row r="78" spans="1:19" s="44" customFormat="1" ht="71.25">
      <c r="A78" s="21" t="s">
        <v>286</v>
      </c>
      <c r="B78" s="21" t="s">
        <v>31</v>
      </c>
      <c r="C78" s="28" t="s">
        <v>287</v>
      </c>
      <c r="D78" s="28" t="s">
        <v>289</v>
      </c>
      <c r="E78" s="28" t="s">
        <v>288</v>
      </c>
      <c r="F78" s="92">
        <v>3296387.7</v>
      </c>
      <c r="G78" s="61">
        <v>2679990</v>
      </c>
      <c r="H78" s="61">
        <v>1882994</v>
      </c>
      <c r="I78" s="61">
        <v>1882994</v>
      </c>
      <c r="J78" s="63">
        <v>0</v>
      </c>
      <c r="K78" s="24"/>
      <c r="L78" s="24"/>
      <c r="M78" s="22"/>
      <c r="N78" s="22"/>
      <c r="O78" s="21" t="s">
        <v>352</v>
      </c>
      <c r="P78" s="34" t="s">
        <v>245</v>
      </c>
      <c r="Q78" s="43"/>
      <c r="S78" s="45"/>
    </row>
    <row r="79" spans="1:19" ht="42.75">
      <c r="A79" s="9" t="s">
        <v>290</v>
      </c>
      <c r="B79" s="9" t="s">
        <v>31</v>
      </c>
      <c r="C79" s="26" t="s">
        <v>291</v>
      </c>
      <c r="D79" s="26" t="s">
        <v>293</v>
      </c>
      <c r="E79" s="26" t="s">
        <v>292</v>
      </c>
      <c r="F79" s="93">
        <v>2404650</v>
      </c>
      <c r="G79" s="55">
        <v>1955000</v>
      </c>
      <c r="H79" s="55">
        <v>1173000</v>
      </c>
      <c r="I79" s="55">
        <v>1173000</v>
      </c>
      <c r="J79" s="59">
        <v>0</v>
      </c>
      <c r="K79" s="38"/>
      <c r="L79" s="38"/>
      <c r="M79" s="39"/>
      <c r="N79" s="39"/>
      <c r="O79" s="9" t="s">
        <v>353</v>
      </c>
      <c r="P79" s="33" t="s">
        <v>245</v>
      </c>
      <c r="Q79" s="8"/>
      <c r="S79" s="5"/>
    </row>
    <row r="80" spans="1:19" s="44" customFormat="1" ht="42.75">
      <c r="A80" s="21" t="s">
        <v>294</v>
      </c>
      <c r="B80" s="21" t="s">
        <v>31</v>
      </c>
      <c r="C80" s="28" t="s">
        <v>295</v>
      </c>
      <c r="D80" s="28" t="s">
        <v>297</v>
      </c>
      <c r="E80" s="28" t="s">
        <v>296</v>
      </c>
      <c r="F80" s="92">
        <v>5068525</v>
      </c>
      <c r="G80" s="61">
        <v>4167500</v>
      </c>
      <c r="H80" s="61">
        <v>2083750</v>
      </c>
      <c r="I80" s="61">
        <v>2083750</v>
      </c>
      <c r="J80" s="63">
        <v>0</v>
      </c>
      <c r="K80" s="24"/>
      <c r="L80" s="24"/>
      <c r="M80" s="22"/>
      <c r="N80" s="22"/>
      <c r="O80" s="21" t="s">
        <v>353</v>
      </c>
      <c r="P80" s="34" t="s">
        <v>245</v>
      </c>
      <c r="Q80" s="43"/>
      <c r="S80" s="45"/>
    </row>
    <row r="81" spans="1:19" ht="42.75">
      <c r="A81" s="9" t="s">
        <v>298</v>
      </c>
      <c r="B81" s="9" t="s">
        <v>31</v>
      </c>
      <c r="C81" s="26" t="s">
        <v>299</v>
      </c>
      <c r="D81" s="26" t="s">
        <v>301</v>
      </c>
      <c r="E81" s="26" t="s">
        <v>300</v>
      </c>
      <c r="F81" s="93">
        <v>1994445</v>
      </c>
      <c r="G81" s="55">
        <v>1670911.11</v>
      </c>
      <c r="H81" s="55">
        <v>1002546.66</v>
      </c>
      <c r="I81" s="55">
        <v>1002546.66</v>
      </c>
      <c r="J81" s="59">
        <v>0</v>
      </c>
      <c r="K81" s="38"/>
      <c r="L81" s="38"/>
      <c r="M81" s="39"/>
      <c r="N81" s="39"/>
      <c r="O81" s="9" t="s">
        <v>353</v>
      </c>
      <c r="P81" s="33" t="s">
        <v>245</v>
      </c>
      <c r="Q81" s="8"/>
      <c r="S81" s="5"/>
    </row>
    <row r="82" spans="1:19" s="44" customFormat="1" ht="42.75">
      <c r="A82" s="21" t="s">
        <v>302</v>
      </c>
      <c r="B82" s="21" t="s">
        <v>31</v>
      </c>
      <c r="C82" s="28" t="s">
        <v>303</v>
      </c>
      <c r="D82" s="28" t="s">
        <v>305</v>
      </c>
      <c r="E82" s="28" t="s">
        <v>304</v>
      </c>
      <c r="F82" s="92">
        <v>1813807.2</v>
      </c>
      <c r="G82" s="61">
        <v>1474640</v>
      </c>
      <c r="H82" s="61">
        <v>1040498</v>
      </c>
      <c r="I82" s="61">
        <v>1040498</v>
      </c>
      <c r="J82" s="63">
        <v>0</v>
      </c>
      <c r="K82" s="24"/>
      <c r="L82" s="24"/>
      <c r="M82" s="22"/>
      <c r="N82" s="22"/>
      <c r="O82" s="96" t="s">
        <v>353</v>
      </c>
      <c r="P82" s="34" t="s">
        <v>245</v>
      </c>
      <c r="Q82" s="43"/>
      <c r="S82" s="45"/>
    </row>
    <row r="83" spans="1:19" ht="42.75">
      <c r="A83" s="9" t="s">
        <v>306</v>
      </c>
      <c r="B83" s="9" t="s">
        <v>31</v>
      </c>
      <c r="C83" s="26" t="s">
        <v>307</v>
      </c>
      <c r="D83" s="26" t="s">
        <v>309</v>
      </c>
      <c r="E83" s="26" t="s">
        <v>308</v>
      </c>
      <c r="F83" s="93">
        <v>2301044.75</v>
      </c>
      <c r="G83" s="55">
        <v>2301044.75</v>
      </c>
      <c r="H83" s="55">
        <v>2000908.46</v>
      </c>
      <c r="I83" s="55">
        <v>2000908.46</v>
      </c>
      <c r="J83" s="59">
        <v>0</v>
      </c>
      <c r="K83" s="38"/>
      <c r="L83" s="38"/>
      <c r="M83" s="39"/>
      <c r="N83" s="39"/>
      <c r="O83" s="9" t="s">
        <v>352</v>
      </c>
      <c r="P83" s="33" t="s">
        <v>245</v>
      </c>
      <c r="Q83" s="8"/>
      <c r="S83" s="5"/>
    </row>
    <row r="84" spans="1:19" s="44" customFormat="1" ht="42.75">
      <c r="A84" s="21" t="s">
        <v>310</v>
      </c>
      <c r="B84" s="21" t="s">
        <v>31</v>
      </c>
      <c r="C84" s="28" t="s">
        <v>311</v>
      </c>
      <c r="D84" s="28" t="s">
        <v>313</v>
      </c>
      <c r="E84" s="28" t="s">
        <v>312</v>
      </c>
      <c r="F84" s="92">
        <v>5670000</v>
      </c>
      <c r="G84" s="61">
        <v>5670000</v>
      </c>
      <c r="H84" s="61">
        <v>3969000</v>
      </c>
      <c r="I84" s="61">
        <v>3969000</v>
      </c>
      <c r="J84" s="63">
        <v>0</v>
      </c>
      <c r="K84" s="24"/>
      <c r="L84" s="24"/>
      <c r="M84" s="22"/>
      <c r="N84" s="22"/>
      <c r="O84" s="96" t="s">
        <v>353</v>
      </c>
      <c r="P84" s="34" t="s">
        <v>245</v>
      </c>
      <c r="Q84" s="43"/>
      <c r="S84" s="45"/>
    </row>
    <row r="85" spans="1:19" ht="42.75">
      <c r="A85" s="9" t="s">
        <v>314</v>
      </c>
      <c r="B85" s="9" t="s">
        <v>31</v>
      </c>
      <c r="C85" s="26" t="s">
        <v>315</v>
      </c>
      <c r="D85" s="26" t="s">
        <v>317</v>
      </c>
      <c r="E85" s="26" t="s">
        <v>316</v>
      </c>
      <c r="F85" s="93">
        <v>5530000</v>
      </c>
      <c r="G85" s="55">
        <v>5530000</v>
      </c>
      <c r="H85" s="55">
        <v>2765000</v>
      </c>
      <c r="I85" s="55">
        <v>2765000</v>
      </c>
      <c r="J85" s="59">
        <v>0</v>
      </c>
      <c r="K85" s="38"/>
      <c r="L85" s="38"/>
      <c r="M85" s="39"/>
      <c r="N85" s="39"/>
      <c r="O85" s="9" t="s">
        <v>353</v>
      </c>
      <c r="P85" s="33" t="s">
        <v>245</v>
      </c>
      <c r="Q85" s="8"/>
      <c r="S85" s="5"/>
    </row>
    <row r="86" spans="1:19" s="44" customFormat="1" ht="42.75">
      <c r="A86" s="21" t="s">
        <v>318</v>
      </c>
      <c r="B86" s="21" t="s">
        <v>31</v>
      </c>
      <c r="C86" s="28" t="s">
        <v>319</v>
      </c>
      <c r="D86" s="28" t="s">
        <v>321</v>
      </c>
      <c r="E86" s="28" t="s">
        <v>320</v>
      </c>
      <c r="F86" s="92">
        <v>3900471</v>
      </c>
      <c r="G86" s="61">
        <v>3900471</v>
      </c>
      <c r="H86" s="61">
        <v>2934101.97</v>
      </c>
      <c r="I86" s="61">
        <v>2934101.97</v>
      </c>
      <c r="J86" s="63">
        <v>0</v>
      </c>
      <c r="K86" s="24"/>
      <c r="L86" s="24"/>
      <c r="M86" s="22"/>
      <c r="N86" s="22"/>
      <c r="O86" s="96" t="s">
        <v>352</v>
      </c>
      <c r="P86" s="34" t="s">
        <v>245</v>
      </c>
      <c r="Q86" s="43"/>
      <c r="S86" s="45"/>
    </row>
    <row r="87" spans="1:19" ht="42.75">
      <c r="A87" s="9" t="s">
        <v>322</v>
      </c>
      <c r="B87" s="9" t="s">
        <v>31</v>
      </c>
      <c r="C87" s="26" t="s">
        <v>323</v>
      </c>
      <c r="D87" s="26" t="s">
        <v>325</v>
      </c>
      <c r="E87" s="26" t="s">
        <v>324</v>
      </c>
      <c r="F87" s="93">
        <v>571950</v>
      </c>
      <c r="G87" s="55">
        <v>571950</v>
      </c>
      <c r="H87" s="55">
        <v>400365</v>
      </c>
      <c r="I87" s="55">
        <v>400365</v>
      </c>
      <c r="J87" s="59">
        <v>0</v>
      </c>
      <c r="K87" s="38"/>
      <c r="L87" s="38"/>
      <c r="M87" s="39"/>
      <c r="N87" s="39"/>
      <c r="O87" s="9" t="s">
        <v>352</v>
      </c>
      <c r="P87" s="33" t="s">
        <v>245</v>
      </c>
      <c r="Q87" s="8"/>
      <c r="S87" s="5"/>
    </row>
    <row r="88" spans="1:19" s="44" customFormat="1" ht="57">
      <c r="A88" s="21" t="s">
        <v>326</v>
      </c>
      <c r="B88" s="21" t="s">
        <v>31</v>
      </c>
      <c r="C88" s="28" t="s">
        <v>327</v>
      </c>
      <c r="D88" s="28" t="s">
        <v>328</v>
      </c>
      <c r="E88" s="28" t="s">
        <v>190</v>
      </c>
      <c r="F88" s="61">
        <v>2270945.79</v>
      </c>
      <c r="G88" s="61">
        <v>1846297.39</v>
      </c>
      <c r="H88" s="61">
        <v>1115278.43</v>
      </c>
      <c r="I88" s="61">
        <v>1115278.43</v>
      </c>
      <c r="J88" s="63">
        <v>0</v>
      </c>
      <c r="K88" s="35"/>
      <c r="L88" s="24"/>
      <c r="M88" s="22"/>
      <c r="N88" s="22"/>
      <c r="O88" s="96" t="s">
        <v>353</v>
      </c>
      <c r="P88" s="36" t="s">
        <v>329</v>
      </c>
      <c r="Q88" s="43"/>
      <c r="S88" s="45"/>
    </row>
    <row r="89" spans="1:19" ht="42.75">
      <c r="A89" s="9" t="s">
        <v>330</v>
      </c>
      <c r="B89" s="9" t="s">
        <v>31</v>
      </c>
      <c r="C89" s="26" t="s">
        <v>331</v>
      </c>
      <c r="D89" s="26" t="s">
        <v>34</v>
      </c>
      <c r="E89" s="26" t="s">
        <v>33</v>
      </c>
      <c r="F89" s="55">
        <v>2098617.39</v>
      </c>
      <c r="G89" s="55">
        <v>1706193</v>
      </c>
      <c r="H89" s="55">
        <v>1032465.8</v>
      </c>
      <c r="I89" s="55">
        <v>1032465.8</v>
      </c>
      <c r="J89" s="59">
        <v>0</v>
      </c>
      <c r="K89" s="38"/>
      <c r="L89" s="38"/>
      <c r="M89" s="39"/>
      <c r="N89" s="39"/>
      <c r="O89" s="97" t="s">
        <v>352</v>
      </c>
      <c r="P89" s="37" t="s">
        <v>329</v>
      </c>
      <c r="Q89" s="8"/>
      <c r="S89" s="5"/>
    </row>
    <row r="90" spans="1:19" ht="46.5" customHeight="1">
      <c r="A90" s="68" t="s">
        <v>95</v>
      </c>
      <c r="B90" s="68" t="s">
        <v>95</v>
      </c>
      <c r="C90" s="68" t="s">
        <v>95</v>
      </c>
      <c r="D90" s="68" t="s">
        <v>95</v>
      </c>
      <c r="E90" s="69" t="s">
        <v>96</v>
      </c>
      <c r="F90" s="98">
        <f>SUM(F50:F89)</f>
        <v>168539040.95999998</v>
      </c>
      <c r="G90" s="98">
        <f>SUM(G50:G89)</f>
        <v>138709192.81999999</v>
      </c>
      <c r="H90" s="98">
        <f>SUM(H50:H89)</f>
        <v>83112100.36999999</v>
      </c>
      <c r="I90" s="98">
        <f>SUM(I50:I89)</f>
        <v>83112100.36999999</v>
      </c>
      <c r="J90" s="59">
        <f>SUM(J50:J89)</f>
        <v>0</v>
      </c>
      <c r="K90" s="73" t="s">
        <v>95</v>
      </c>
      <c r="L90" s="74" t="s">
        <v>95</v>
      </c>
      <c r="M90" s="74"/>
      <c r="N90" s="74"/>
      <c r="O90" s="68" t="s">
        <v>95</v>
      </c>
      <c r="P90" s="74" t="s">
        <v>95</v>
      </c>
      <c r="S90" s="5"/>
    </row>
    <row r="91" spans="1:19" ht="46.5" customHeight="1">
      <c r="A91" s="13"/>
      <c r="B91" s="13"/>
      <c r="C91" s="13"/>
      <c r="D91" s="13"/>
      <c r="E91" s="13"/>
      <c r="F91" s="14"/>
      <c r="G91" s="14"/>
      <c r="H91" s="14"/>
      <c r="I91" s="14"/>
      <c r="J91" s="14"/>
      <c r="K91" s="15"/>
      <c r="L91" s="16"/>
      <c r="M91" s="16"/>
      <c r="N91" s="16"/>
      <c r="O91" s="17"/>
      <c r="P91" s="16"/>
      <c r="S91" s="5"/>
    </row>
    <row r="92" spans="1:19" ht="32.25" customHeight="1">
      <c r="A92" s="10" t="s">
        <v>332</v>
      </c>
      <c r="B92" s="11"/>
      <c r="C92" s="11"/>
      <c r="D92" s="11"/>
      <c r="E92" s="11"/>
    </row>
    <row r="93" spans="1:19" ht="32.25" customHeight="1">
      <c r="A93" s="10" t="s">
        <v>333</v>
      </c>
      <c r="B93" s="11"/>
      <c r="C93" s="11"/>
      <c r="D93" s="11"/>
      <c r="E93" s="11"/>
      <c r="F93" s="2"/>
      <c r="G93" s="2"/>
      <c r="H93" s="2"/>
      <c r="I93" s="2"/>
      <c r="J93" s="2"/>
      <c r="K93" s="2"/>
    </row>
    <row r="94" spans="1:19" ht="32.25" customHeight="1">
      <c r="A94" s="10" t="s">
        <v>334</v>
      </c>
      <c r="B94" s="11"/>
      <c r="C94" s="11"/>
      <c r="D94" s="11"/>
      <c r="E94" s="11"/>
    </row>
    <row r="95" spans="1:19" ht="53.25" hidden="1" customHeight="1"/>
    <row r="96" spans="1:19" ht="67.5" hidden="1" customHeight="1"/>
    <row r="97" ht="47.25" hidden="1" customHeight="1"/>
    <row r="98" ht="51" hidden="1" customHeight="1"/>
    <row r="99" ht="45.75" hidden="1" customHeight="1"/>
    <row r="100" ht="47.25" hidden="1" customHeight="1"/>
  </sheetData>
  <autoFilter ref="A3:P94" xr:uid="{00000000-0009-0000-0000-000000000000}"/>
  <mergeCells count="4">
    <mergeCell ref="A1:P1"/>
    <mergeCell ref="A2:P2"/>
    <mergeCell ref="A47:P47"/>
    <mergeCell ref="A25:P25"/>
  </mergeCells>
  <phoneticPr fontId="27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2" t="s">
        <v>335</v>
      </c>
    </row>
    <row r="2" spans="1:1">
      <c r="A2" s="12" t="s">
        <v>336</v>
      </c>
    </row>
    <row r="3" spans="1:1">
      <c r="A3" s="12" t="s">
        <v>337</v>
      </c>
    </row>
    <row r="4" spans="1:1">
      <c r="A4" s="12" t="s">
        <v>338</v>
      </c>
    </row>
    <row r="5" spans="1:1">
      <c r="A5" s="12" t="s">
        <v>339</v>
      </c>
    </row>
    <row r="6" spans="1:1">
      <c r="A6" s="12" t="s">
        <v>340</v>
      </c>
    </row>
    <row r="7" spans="1:1">
      <c r="A7" s="12" t="s">
        <v>341</v>
      </c>
    </row>
    <row r="8" spans="1:1">
      <c r="A8" s="12" t="s">
        <v>342</v>
      </c>
    </row>
    <row r="9" spans="1:1">
      <c r="A9" s="12" t="s">
        <v>343</v>
      </c>
    </row>
    <row r="10" spans="1:1">
      <c r="A10" s="12" t="s">
        <v>344</v>
      </c>
    </row>
    <row r="11" spans="1:1">
      <c r="A11" s="12" t="s">
        <v>345</v>
      </c>
    </row>
    <row r="12" spans="1:1">
      <c r="A12" s="12" t="s">
        <v>346</v>
      </c>
    </row>
    <row r="13" spans="1:1">
      <c r="A13" s="12" t="s">
        <v>347</v>
      </c>
    </row>
    <row r="14" spans="1:1">
      <c r="A14" s="12" t="s">
        <v>348</v>
      </c>
    </row>
    <row r="15" spans="1:1">
      <c r="A15" s="12" t="s">
        <v>349</v>
      </c>
    </row>
    <row r="16" spans="1:1">
      <c r="A16" s="12" t="s">
        <v>350</v>
      </c>
    </row>
    <row r="17" spans="1:1">
      <c r="A17" t="s">
        <v>351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Załącznik nr 1 3 (015)</vt:lpstr>
      <vt:lpstr>Rewitalizacja</vt:lpstr>
      <vt:lpstr>'Załącznik nr 1 3 (015)'!Obszar_wydruku</vt:lpstr>
      <vt:lpstr>rewitalizacja</vt:lpstr>
      <vt:lpstr>'Załącznik nr 1 3 (015)'!Tytuły_wydruku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2024-09-18T07:38:13Z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