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.ostalowski\Downloads\"/>
    </mc:Choice>
  </mc:AlternateContent>
  <xr:revisionPtr revIDLastSave="0" documentId="13_ncr:1_{3EDA1E11-C154-488D-8411-0676CCC8754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Załącznik nr 1 2.6 (009) RMR" sheetId="4" r:id="rId1"/>
    <sheet name="Rewitalizacja" sheetId="3" state="hidden" r:id="rId2"/>
  </sheets>
  <definedNames>
    <definedName name="_xlnm._FilterDatabase" localSheetId="0" hidden="1">'Załącznik nr 1 2.6 (009) RMR'!$A$3:$N$22</definedName>
    <definedName name="kurs" localSheetId="0">'Załącznik nr 1 2.6 (009) RMR'!$E$87</definedName>
    <definedName name="kurs">#REF!</definedName>
    <definedName name="_xlnm.Print_Area" localSheetId="0">'Załącznik nr 1 2.6 (009) RMR'!$A$1:$N$22</definedName>
    <definedName name="rewitalizacja">Rewitalizacja!$A$1:$A$17</definedName>
    <definedName name="_xlnm.Print_Titles" localSheetId="0">'Załącznik nr 1 2.6 (009) RMR'!$3:$3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4" l="1"/>
  <c r="G18" i="4"/>
  <c r="I18" i="4"/>
  <c r="F18" i="4"/>
  <c r="H17" i="4"/>
  <c r="L14" i="4"/>
  <c r="L8" i="4"/>
  <c r="J10" i="4"/>
  <c r="F10" i="4"/>
  <c r="G10" i="4"/>
  <c r="I10" i="4"/>
  <c r="H8" i="4"/>
  <c r="L9" i="4"/>
  <c r="H9" i="4"/>
  <c r="L7" i="4"/>
  <c r="H7" i="4"/>
  <c r="L6" i="4"/>
  <c r="H6" i="4"/>
  <c r="H5" i="4"/>
  <c r="L5" i="4"/>
  <c r="H15" i="4"/>
  <c r="H16" i="4"/>
  <c r="H10" i="4" l="1"/>
  <c r="H14" i="4"/>
  <c r="H18" i="4" s="1"/>
</calcChain>
</file>

<file path=xl/sharedStrings.xml><?xml version="1.0" encoding="utf-8"?>
<sst xmlns="http://schemas.openxmlformats.org/spreadsheetml/2006/main" count="155" uniqueCount="85">
  <si>
    <t>Wyniki oceny projektów, złożonych w ramach naboru konkurencyjnego nr  FEMA.02.06-IP.01-009/23, Priorytet II „Fundusze Europejskie na zielony rozwój Mazowsza” dla Działania 2.6 „Gospodarka o obiegu zamkniętym”, Typ projektów: „Transformacja przedsiębiorstw w kierunku GOZ” Funduszy Europejskich dla Mazowsza 2021-2027 w zakresie Regionu Mazowieckiego Regionalnego</t>
  </si>
  <si>
    <t>Projekty skierowane do dofinansowania w sposób konkurencyjny w ramach Funduszy Europejskich dla Mazowsza 2021-2027</t>
  </si>
  <si>
    <t>Lp.</t>
  </si>
  <si>
    <t>Instytucja Organizująca Nabór/ Instytucja prowadząca nabór</t>
  </si>
  <si>
    <t>Numer FEMA</t>
  </si>
  <si>
    <t>Tytuł projektu</t>
  </si>
  <si>
    <t>Nazwa wnioskodawcy</t>
  </si>
  <si>
    <t>Wartość projektu ogółem</t>
  </si>
  <si>
    <t>Wydatki kwalifikowane</t>
  </si>
  <si>
    <t>Wnioskowane dofinansowanie ogółem (UE+BP)</t>
  </si>
  <si>
    <t>Wnioskowane dofinansowanie (UE)</t>
  </si>
  <si>
    <t xml:space="preserve">Wnioskowane dofinansowanie (BP) </t>
  </si>
  <si>
    <t xml:space="preserve">Wynik oceny projektu </t>
  </si>
  <si>
    <t>Procent maksymalnej liczby punktów możliwych do uzyskania *</t>
  </si>
  <si>
    <t>Kategoria interwencji</t>
  </si>
  <si>
    <t>Komentarz**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</si>
  <si>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</si>
  <si>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</si>
  <si>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</si>
  <si>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</si>
  <si>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</si>
  <si>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</si>
  <si>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</si>
  <si>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</si>
  <si>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</si>
  <si>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</si>
  <si>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</si>
  <si>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</si>
  <si>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</si>
  <si>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</si>
  <si>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Mazowiecka Jednostka Wdrażania Programów Unijnych</t>
  </si>
  <si>
    <t>FEMA.02.06-IP.01-01Y0/24</t>
  </si>
  <si>
    <t>Przygotowanie Helen Green Sp. z o.o. do transformacji w kierunku gospodarki obiegu zamkniętego</t>
  </si>
  <si>
    <t>Helen Green Sp. z o.o.</t>
  </si>
  <si>
    <t>Brak danych</t>
  </si>
  <si>
    <t>FEMA.02.06-IP.01-01WL/24</t>
  </si>
  <si>
    <t>Transformacja przedsiębiorstwa Wastech Recycling w kierunku GOZ</t>
  </si>
  <si>
    <t>WASTECH RECYCLING SPÓŁKA Z OGRANICZONĄ ODPOWIEDZIALNOŚCIĄ</t>
  </si>
  <si>
    <t>FEMA.02.06-IP.01-01SH/24</t>
  </si>
  <si>
    <t>Transformacja przedsiębiorstwa Jerzy Siedlecki MONT GAZ w kierunku GOZ</t>
  </si>
  <si>
    <t>Jerzy Siedlecki MONT GAZ</t>
  </si>
  <si>
    <t>FEMA.02.06-IP.01-01WW/24</t>
  </si>
  <si>
    <t>Transformacja przedsiębiorstwa DRONKAM w kierunku GOZ</t>
  </si>
  <si>
    <t>DRONKAM WOJCIECH KAMIŃSKI</t>
  </si>
  <si>
    <t>FEMA.02.06-IP.01-01TP/24</t>
  </si>
  <si>
    <t>Transformacja przedsiębiorstwa FORTEO Sp. z o.o. w kierunku GOZ</t>
  </si>
  <si>
    <t>FORTEO SPÓŁKA Z OGRANICZONĄ ODPOWIEDZIALNOŚCIĄ</t>
  </si>
  <si>
    <t>SUMA:</t>
  </si>
  <si>
    <t>Projekty, które nie spełniły kryteriów wyboru projektów lub nie uzyskały wymaganej liczby punktów</t>
  </si>
  <si>
    <t>FEMA.02.06-IP.01-01QF/24</t>
  </si>
  <si>
    <t>Stone Outlet jako modelowe rozwiązanie dla branży kamieniarskiej</t>
  </si>
  <si>
    <t>StoneOutlet Sp. z o.o oddział w Szydłowcu</t>
  </si>
  <si>
    <t>Negatywna ocena merytoryczna szczegółowa</t>
  </si>
  <si>
    <t>FEMA.02.06-IP.01-01UU/24</t>
  </si>
  <si>
    <t>Transformacja przedsiębiorstwa New Colostrum Spółka z ograniczoną odpowiedzialnością w kierunku GOZ -  etap przygotowawczy.</t>
  </si>
  <si>
    <t>New Colostrum Spółka z ograniczoną odpowiedzialnością</t>
  </si>
  <si>
    <t>Nie dotyczy</t>
  </si>
  <si>
    <t>Negatywna ocena merytoryczna ogólna</t>
  </si>
  <si>
    <t>FEMA.02.06-IP.01-01U2/24</t>
  </si>
  <si>
    <t>Zielona Przyszłość ANIMED: Transformacja ku zrównoważonej opiece zdrowotnej.</t>
  </si>
  <si>
    <t>NIEPUBLICZNY ZAKŁAD OPIEKI ZDROWOTNEJ ANIMED SPÓŁKA CYWILNA</t>
  </si>
  <si>
    <t>FEMA.02.06-IP.01-01T5/24</t>
  </si>
  <si>
    <t>NOWE ŻYCIE UBRAŃ Z HISTORIĄ-UPCYCLING ODZIEŻY metodami artystycznego recraftu w ramach MODY ZRÓWNOWAŻONEJ -recyrkulacja i przywracanie do obrotu odzieży zalegającej magazyny, szafy, przeznaczonej do wyrzucenia lub zniszczenia.</t>
  </si>
  <si>
    <t>Fundacja Animacji Przedsiębiorczości</t>
  </si>
  <si>
    <t>Negatywna ocena formalna</t>
  </si>
  <si>
    <t xml:space="preserve">* nie dotyczy EFS </t>
  </si>
  <si>
    <t>** uzupełnić jedynie w przypadku wniosków po procedurze odwoławczej oraz w przypadku braku możliwości podpisania umowy o dofinansowanie</t>
  </si>
  <si>
    <t>*** poniżej progu punktowego zamieszczane są projekty, które uzyskały wymagane minumum punktowe, jednak ze względu na ustaloną kwotę alokacji nie mogą zostać skierowane do dofinansowania</t>
  </si>
  <si>
    <t>RPMA.04.03.01-14-c828/19</t>
  </si>
  <si>
    <t>RPMA.04.03.01-14-c887/19</t>
  </si>
  <si>
    <t>RPMA.04.03.01-14-c891/19</t>
  </si>
  <si>
    <t>RPMA.04.03.01-14-d127/19</t>
  </si>
  <si>
    <t>RPMA.04.03.01-14-d138/19</t>
  </si>
  <si>
    <t>RPMA.04.03.01-14-d142/19</t>
  </si>
  <si>
    <t>RPMA.04.03.01-14-d147/19</t>
  </si>
  <si>
    <t>RPMA.04.03.01-14-d150/19</t>
  </si>
  <si>
    <t>RPMA.04.03.01-14-d156/19</t>
  </si>
  <si>
    <t>RPMA.04.03.01-14-d159/19</t>
  </si>
  <si>
    <t>RPMA.04.03.01-14-d194/19</t>
  </si>
  <si>
    <t>RPMA.04.03.01-14-d196/19</t>
  </si>
  <si>
    <t>RPMA.04.03.01-14-d201/19</t>
  </si>
  <si>
    <t>RPMA.04.03.01-14-d282/19</t>
  </si>
  <si>
    <t>RPMA.04.03.01-14-d304/19</t>
  </si>
  <si>
    <t>RPMA.04.03.01-14-d311/19</t>
  </si>
  <si>
    <t>RPMA.04.03.01-14-d312/19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</si>
</sst>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#,##0.00\ &quot;zł&quot;"/>
  </numFmts>
  <fonts count="27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theme="0"/>
      <name val="Arial"/>
      <family val="2"/>
      <charset val="238"/>
    </font>
    <font>
      <b/>
      <sz val="1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color theme="3" tint="0.79998168889431442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11">
      <alignment horizontal="center" vertical="center" wrapText="1"/>
    </xf>
  </cellStyleXfs>
  <cellXfs count="59">
    <xf numFmtId="0" fontId="0" fillId="0" borderId="0" xfId="0"/>
    <xf numFmtId="0" fontId="18" fillId="0" borderId="0" xfId="0" applyFont="1" applyAlignment="1">
      <alignment vertical="center" wrapText="1"/>
    </xf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164" fontId="18" fillId="0" borderId="0" xfId="0" applyNumberFormat="1" applyFont="1"/>
    <xf numFmtId="10" fontId="18" fillId="0" borderId="10" xfId="1" applyNumberFormat="1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3" xfId="0" applyFont="1" applyFill="1" applyBorder="1" applyAlignment="1">
      <alignment horizontal="center" vertical="center" wrapText="1"/>
    </xf>
    <xf numFmtId="10" fontId="18" fillId="0" borderId="0" xfId="0" applyNumberFormat="1" applyFont="1"/>
    <xf numFmtId="49" fontId="18" fillId="33" borderId="10" xfId="0" applyNumberFormat="1" applyFont="1" applyFill="1" applyBorder="1" applyAlignment="1">
      <alignment horizontal="center" vertical="center"/>
    </xf>
    <xf numFmtId="49" fontId="18" fillId="0" borderId="10" xfId="0" applyNumberFormat="1" applyFon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/>
    </xf>
    <xf numFmtId="165" fontId="18" fillId="0" borderId="10" xfId="0" applyNumberFormat="1" applyFont="1" applyBorder="1" applyAlignment="1">
      <alignment vertical="center"/>
    </xf>
    <xf numFmtId="1" fontId="18" fillId="0" borderId="10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49" fontId="18" fillId="33" borderId="12" xfId="0" applyNumberFormat="1" applyFont="1" applyFill="1" applyBorder="1" applyAlignment="1">
      <alignment horizontal="center" vertical="center"/>
    </xf>
    <xf numFmtId="4" fontId="21" fillId="0" borderId="10" xfId="0" applyNumberFormat="1" applyFont="1" applyBorder="1" applyAlignment="1">
      <alignment horizontal="center" vertical="center" wrapText="1"/>
    </xf>
    <xf numFmtId="0" fontId="23" fillId="0" borderId="0" xfId="0" applyFont="1"/>
    <xf numFmtId="0" fontId="24" fillId="0" borderId="0" xfId="0" applyFont="1"/>
    <xf numFmtId="44" fontId="18" fillId="0" borderId="10" xfId="0" applyNumberFormat="1" applyFont="1" applyBorder="1" applyAlignment="1">
      <alignment vertical="center"/>
    </xf>
    <xf numFmtId="0" fontId="0" fillId="34" borderId="0" xfId="0" applyFill="1"/>
    <xf numFmtId="0" fontId="0" fillId="0" borderId="0" xfId="0" applyAlignment="1">
      <alignment horizontal="center" vertical="center"/>
    </xf>
    <xf numFmtId="2" fontId="21" fillId="0" borderId="10" xfId="0" applyNumberFormat="1" applyFont="1" applyBorder="1" applyAlignment="1">
      <alignment horizontal="center" vertical="center"/>
    </xf>
    <xf numFmtId="49" fontId="21" fillId="0" borderId="10" xfId="0" applyNumberFormat="1" applyFont="1" applyBorder="1" applyAlignment="1">
      <alignment horizontal="center" vertical="center"/>
    </xf>
    <xf numFmtId="10" fontId="21" fillId="0" borderId="10" xfId="1" applyNumberFormat="1" applyFont="1" applyFill="1" applyBorder="1" applyAlignment="1">
      <alignment horizontal="center" vertical="center"/>
    </xf>
    <xf numFmtId="1" fontId="21" fillId="0" borderId="10" xfId="0" applyNumberFormat="1" applyFont="1" applyBorder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44" fontId="18" fillId="0" borderId="0" xfId="0" applyNumberFormat="1" applyFont="1" applyAlignment="1">
      <alignment vertical="center"/>
    </xf>
    <xf numFmtId="2" fontId="21" fillId="0" borderId="0" xfId="0" applyNumberFormat="1" applyFont="1" applyAlignment="1">
      <alignment horizontal="center" vertical="center"/>
    </xf>
    <xf numFmtId="10" fontId="21" fillId="0" borderId="0" xfId="1" applyNumberFormat="1" applyFont="1" applyFill="1" applyBorder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4" fontId="25" fillId="0" borderId="10" xfId="0" applyNumberFormat="1" applyFont="1" applyBorder="1" applyAlignment="1">
      <alignment horizontal="center" vertical="center" wrapText="1"/>
    </xf>
    <xf numFmtId="44" fontId="18" fillId="0" borderId="17" xfId="0" applyNumberFormat="1" applyFont="1" applyBorder="1" applyAlignment="1">
      <alignment vertical="center"/>
    </xf>
    <xf numFmtId="49" fontId="18" fillId="33" borderId="18" xfId="0" applyNumberFormat="1" applyFont="1" applyFill="1" applyBorder="1" applyAlignment="1">
      <alignment horizontal="center" vertical="center"/>
    </xf>
    <xf numFmtId="49" fontId="18" fillId="33" borderId="19" xfId="0" applyNumberFormat="1" applyFont="1" applyFill="1" applyBorder="1" applyAlignment="1">
      <alignment horizontal="center" vertical="center"/>
    </xf>
    <xf numFmtId="49" fontId="18" fillId="33" borderId="16" xfId="0" applyNumberFormat="1" applyFont="1" applyFill="1" applyBorder="1" applyAlignment="1">
      <alignment horizontal="center" vertical="center"/>
    </xf>
    <xf numFmtId="1" fontId="18" fillId="0" borderId="17" xfId="0" applyNumberFormat="1" applyFont="1" applyBorder="1" applyAlignment="1">
      <alignment horizontal="center" vertical="center"/>
    </xf>
    <xf numFmtId="49" fontId="25" fillId="0" borderId="10" xfId="0" applyNumberFormat="1" applyFont="1" applyBorder="1" applyAlignment="1">
      <alignment horizontal="center" vertical="center"/>
    </xf>
    <xf numFmtId="1" fontId="18" fillId="35" borderId="10" xfId="0" applyNumberFormat="1" applyFont="1" applyFill="1" applyBorder="1" applyAlignment="1">
      <alignment horizontal="center" vertical="center"/>
    </xf>
    <xf numFmtId="49" fontId="18" fillId="35" borderId="10" xfId="0" applyNumberFormat="1" applyFont="1" applyFill="1" applyBorder="1" applyAlignment="1">
      <alignment horizontal="center" vertical="center" wrapText="1"/>
    </xf>
    <xf numFmtId="49" fontId="18" fillId="35" borderId="10" xfId="0" applyNumberFormat="1" applyFont="1" applyFill="1" applyBorder="1" applyAlignment="1">
      <alignment horizontal="center" vertical="center"/>
    </xf>
    <xf numFmtId="0" fontId="18" fillId="35" borderId="10" xfId="0" applyFont="1" applyFill="1" applyBorder="1" applyAlignment="1">
      <alignment horizontal="center" vertical="center" wrapText="1"/>
    </xf>
    <xf numFmtId="44" fontId="18" fillId="35" borderId="10" xfId="0" applyNumberFormat="1" applyFont="1" applyFill="1" applyBorder="1" applyAlignment="1">
      <alignment vertical="center"/>
    </xf>
    <xf numFmtId="165" fontId="18" fillId="35" borderId="10" xfId="0" applyNumberFormat="1" applyFont="1" applyFill="1" applyBorder="1" applyAlignment="1">
      <alignment vertical="center"/>
    </xf>
    <xf numFmtId="10" fontId="18" fillId="35" borderId="10" xfId="1" applyNumberFormat="1" applyFont="1" applyFill="1" applyBorder="1" applyAlignment="1">
      <alignment horizontal="center" vertical="center"/>
    </xf>
    <xf numFmtId="4" fontId="25" fillId="35" borderId="10" xfId="0" applyNumberFormat="1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35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" fontId="26" fillId="35" borderId="10" xfId="0" applyNumberFormat="1" applyFont="1" applyFill="1" applyBorder="1" applyAlignment="1">
      <alignment horizontal="center" vertical="center" wrapText="1"/>
    </xf>
    <xf numFmtId="165" fontId="18" fillId="35" borderId="17" xfId="0" applyNumberFormat="1" applyFont="1" applyFill="1" applyBorder="1" applyAlignment="1">
      <alignment vertical="center"/>
    </xf>
    <xf numFmtId="1" fontId="25" fillId="35" borderId="17" xfId="0" applyNumberFormat="1" applyFont="1" applyFill="1" applyBorder="1" applyAlignment="1">
      <alignment horizontal="center" vertical="center"/>
    </xf>
    <xf numFmtId="10" fontId="25" fillId="35" borderId="17" xfId="1" applyNumberFormat="1" applyFont="1" applyFill="1" applyBorder="1" applyAlignment="1">
      <alignment horizontal="center" vertical="center"/>
    </xf>
    <xf numFmtId="1" fontId="18" fillId="35" borderId="17" xfId="0" applyNumberFormat="1" applyFont="1" applyFill="1" applyBorder="1" applyAlignment="1">
      <alignment horizontal="center" vertical="center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/>
    </xf>
  </cellXfs>
  <cellStyles count="44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Obliczenia" xfId="12" builtinId="22" customBuiltin="1"/>
    <cellStyle name="Procentowy" xfId="1" builtinId="5"/>
    <cellStyle name="Styl 1" xfId="43" xr:uid="{00000000-0005-0000-0000-000025000000}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showGridLines="0" tabSelected="1" view="pageBreakPreview" zoomScale="70" zoomScaleNormal="70" zoomScaleSheetLayoutView="70" workbookViewId="0">
      <selection sqref="A1:N1"/>
    </sheetView>
  </sheetViews>
  <sheetFormatPr defaultColWidth="8.75" defaultRowHeight="0" customHeight="1" zeroHeight="1"/>
  <cols>
    <col min="1" max="1" width="7.125" style="3" customWidth="1"/>
    <col min="2" max="2" width="23" style="3" customWidth="1"/>
    <col min="3" max="3" width="25.875" style="4" customWidth="1"/>
    <col min="4" max="4" width="60.125" style="4" customWidth="1"/>
    <col min="5" max="5" width="28.625" style="4" customWidth="1"/>
    <col min="6" max="6" width="19.5" style="4" customWidth="1"/>
    <col min="7" max="7" width="17.625" style="4" bestFit="1" customWidth="1"/>
    <col min="8" max="8" width="17.625" style="4" customWidth="1"/>
    <col min="9" max="9" width="19.125" style="4" customWidth="1"/>
    <col min="10" max="10" width="16.75" style="4" customWidth="1"/>
    <col min="11" max="11" width="16" style="4" customWidth="1"/>
    <col min="12" max="12" width="17.75" style="2" customWidth="1"/>
    <col min="13" max="13" width="14.125" style="2" customWidth="1"/>
    <col min="14" max="14" width="17.75" style="2" customWidth="1"/>
    <col min="15" max="15" width="17" style="2" customWidth="1"/>
    <col min="16" max="16" width="2.375" style="2" customWidth="1"/>
    <col min="17" max="17" width="19.25" style="2" customWidth="1"/>
    <col min="18" max="18" width="8.75" style="2"/>
    <col min="19" max="19" width="25.75" style="2" customWidth="1"/>
    <col min="20" max="20" width="8.75" style="2"/>
    <col min="21" max="21" width="9.375" style="2" bestFit="1" customWidth="1"/>
    <col min="22" max="23" width="9.125" style="2" bestFit="1" customWidth="1"/>
    <col min="24" max="16384" width="8.75" style="2"/>
  </cols>
  <sheetData>
    <row r="1" spans="1:17" ht="96" customHeight="1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7"/>
      <c r="O1" s="1"/>
    </row>
    <row r="2" spans="1:17" ht="36" customHeight="1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1"/>
    </row>
    <row r="3" spans="1:17" ht="89.25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8" t="s">
        <v>13</v>
      </c>
      <c r="M3" s="8" t="s">
        <v>14</v>
      </c>
      <c r="N3" s="7" t="s">
        <v>15</v>
      </c>
      <c r="O3" s="1"/>
    </row>
    <row r="4" spans="1:17" ht="21.75" customHeight="1">
      <c r="A4" s="34" t="s">
        <v>16</v>
      </c>
      <c r="B4" s="16" t="s">
        <v>17</v>
      </c>
      <c r="C4" s="16" t="s">
        <v>18</v>
      </c>
      <c r="D4" s="16" t="s">
        <v>19</v>
      </c>
      <c r="E4" s="16" t="s">
        <v>20</v>
      </c>
      <c r="F4" s="16" t="s">
        <v>21</v>
      </c>
      <c r="G4" s="16" t="s">
        <v>22</v>
      </c>
      <c r="H4" s="16" t="s">
        <v>23</v>
      </c>
      <c r="I4" s="16" t="s">
        <v>24</v>
      </c>
      <c r="J4" s="16" t="s">
        <v>25</v>
      </c>
      <c r="K4" s="16" t="s">
        <v>26</v>
      </c>
      <c r="L4" s="10" t="s">
        <v>27</v>
      </c>
      <c r="M4" s="10" t="s">
        <v>28</v>
      </c>
      <c r="N4" s="10" t="s">
        <v>29</v>
      </c>
    </row>
    <row r="5" spans="1:17" ht="52.5" customHeight="1">
      <c r="A5" s="12" t="s">
        <v>16</v>
      </c>
      <c r="B5" s="11" t="s">
        <v>30</v>
      </c>
      <c r="C5" s="49" t="s">
        <v>31</v>
      </c>
      <c r="D5" s="15" t="s">
        <v>32</v>
      </c>
      <c r="E5" s="22" t="s">
        <v>33</v>
      </c>
      <c r="F5" s="20">
        <v>245471.1</v>
      </c>
      <c r="G5" s="20">
        <v>194570</v>
      </c>
      <c r="H5" s="20">
        <f>I5+J5</f>
        <v>165384.5</v>
      </c>
      <c r="I5" s="20">
        <v>165384.5</v>
      </c>
      <c r="J5" s="13">
        <v>0</v>
      </c>
      <c r="K5" s="14">
        <v>42</v>
      </c>
      <c r="L5" s="6">
        <f>K5/46</f>
        <v>0.91304347826086951</v>
      </c>
      <c r="M5" s="14">
        <v>75</v>
      </c>
      <c r="N5" s="17" t="s">
        <v>34</v>
      </c>
      <c r="O5" s="9"/>
      <c r="Q5" s="5"/>
    </row>
    <row r="6" spans="1:17" ht="52.5" customHeight="1">
      <c r="A6" s="41" t="s">
        <v>17</v>
      </c>
      <c r="B6" s="40" t="s">
        <v>30</v>
      </c>
      <c r="C6" s="41" t="s">
        <v>35</v>
      </c>
      <c r="D6" s="42" t="s">
        <v>36</v>
      </c>
      <c r="E6" s="42" t="s">
        <v>37</v>
      </c>
      <c r="F6" s="43">
        <v>244770</v>
      </c>
      <c r="G6" s="43">
        <v>199000</v>
      </c>
      <c r="H6" s="44">
        <f>I6+J6</f>
        <v>169150</v>
      </c>
      <c r="I6" s="44">
        <v>169150</v>
      </c>
      <c r="J6" s="44">
        <v>0</v>
      </c>
      <c r="K6" s="39">
        <v>33</v>
      </c>
      <c r="L6" s="45">
        <f>K6/46</f>
        <v>0.71739130434782605</v>
      </c>
      <c r="M6" s="39">
        <v>75</v>
      </c>
      <c r="N6" s="50" t="s">
        <v>34</v>
      </c>
      <c r="O6" s="9"/>
      <c r="Q6" s="5"/>
    </row>
    <row r="7" spans="1:17" ht="52.5" customHeight="1">
      <c r="A7" s="12" t="s">
        <v>18</v>
      </c>
      <c r="B7" s="11" t="s">
        <v>30</v>
      </c>
      <c r="C7" s="12" t="s">
        <v>38</v>
      </c>
      <c r="D7" s="15" t="s">
        <v>39</v>
      </c>
      <c r="E7" s="22" t="s">
        <v>40</v>
      </c>
      <c r="F7" s="20">
        <v>113160</v>
      </c>
      <c r="G7" s="20">
        <v>90000</v>
      </c>
      <c r="H7" s="13">
        <f>I7+J7</f>
        <v>76500</v>
      </c>
      <c r="I7" s="20">
        <v>76500</v>
      </c>
      <c r="J7" s="13">
        <v>0</v>
      </c>
      <c r="K7" s="14">
        <v>32</v>
      </c>
      <c r="L7" s="6">
        <f>K7/46</f>
        <v>0.69565217391304346</v>
      </c>
      <c r="M7" s="14">
        <v>75</v>
      </c>
      <c r="N7" s="17" t="s">
        <v>34</v>
      </c>
      <c r="O7" s="9"/>
      <c r="Q7" s="5"/>
    </row>
    <row r="8" spans="1:17" ht="52.5" customHeight="1">
      <c r="A8" s="40" t="s">
        <v>19</v>
      </c>
      <c r="B8" s="40" t="s">
        <v>30</v>
      </c>
      <c r="C8" s="42" t="s">
        <v>41</v>
      </c>
      <c r="D8" s="42" t="s">
        <v>42</v>
      </c>
      <c r="E8" s="42" t="s">
        <v>43</v>
      </c>
      <c r="F8" s="43">
        <v>244770</v>
      </c>
      <c r="G8" s="44">
        <v>199000</v>
      </c>
      <c r="H8" s="44">
        <f>I8+J8</f>
        <v>169150</v>
      </c>
      <c r="I8" s="44">
        <v>169150</v>
      </c>
      <c r="J8" s="44">
        <v>0</v>
      </c>
      <c r="K8" s="39">
        <v>30</v>
      </c>
      <c r="L8" s="45">
        <f>K8/46</f>
        <v>0.65217391304347827</v>
      </c>
      <c r="M8" s="39">
        <v>75</v>
      </c>
      <c r="N8" s="50" t="s">
        <v>34</v>
      </c>
      <c r="O8" s="9"/>
      <c r="Q8" s="5"/>
    </row>
    <row r="9" spans="1:17" ht="52.5" customHeight="1">
      <c r="A9" s="12" t="s">
        <v>20</v>
      </c>
      <c r="B9" s="11" t="s">
        <v>30</v>
      </c>
      <c r="C9" s="12" t="s">
        <v>44</v>
      </c>
      <c r="D9" s="15" t="s">
        <v>45</v>
      </c>
      <c r="E9" s="15" t="s">
        <v>46</v>
      </c>
      <c r="F9" s="20">
        <v>244770</v>
      </c>
      <c r="G9" s="20">
        <v>199000</v>
      </c>
      <c r="H9" s="13">
        <f>I9+J9</f>
        <v>169150</v>
      </c>
      <c r="I9" s="13">
        <v>169150</v>
      </c>
      <c r="J9" s="13">
        <v>0</v>
      </c>
      <c r="K9" s="14">
        <v>28</v>
      </c>
      <c r="L9" s="6">
        <f>K9/46</f>
        <v>0.60869565217391308</v>
      </c>
      <c r="M9" s="14">
        <v>75</v>
      </c>
      <c r="N9" s="17" t="s">
        <v>34</v>
      </c>
      <c r="O9" s="9"/>
      <c r="Q9" s="5"/>
    </row>
    <row r="10" spans="1:17" ht="48" customHeight="1">
      <c r="A10" s="24" t="s">
        <v>34</v>
      </c>
      <c r="B10" s="24" t="s">
        <v>34</v>
      </c>
      <c r="C10" s="24" t="s">
        <v>34</v>
      </c>
      <c r="D10" s="24" t="s">
        <v>34</v>
      </c>
      <c r="E10" s="38" t="s">
        <v>47</v>
      </c>
      <c r="F10" s="20">
        <f t="shared" ref="F10:G10" si="0">SUM(F5:F9)</f>
        <v>1092941.1000000001</v>
      </c>
      <c r="G10" s="20">
        <f t="shared" si="0"/>
        <v>881570</v>
      </c>
      <c r="H10" s="20">
        <f>SUM(H5:H9)</f>
        <v>749334.5</v>
      </c>
      <c r="I10" s="20">
        <f>SUM(I5:I9)</f>
        <v>749334.5</v>
      </c>
      <c r="J10" s="20">
        <f>SUM(J5:J9)</f>
        <v>0</v>
      </c>
      <c r="K10" s="23" t="s">
        <v>34</v>
      </c>
      <c r="L10" s="25" t="s">
        <v>34</v>
      </c>
      <c r="M10" s="26" t="s">
        <v>34</v>
      </c>
      <c r="N10" s="25" t="s">
        <v>34</v>
      </c>
      <c r="O10" s="9"/>
      <c r="Q10" s="5"/>
    </row>
    <row r="11" spans="1:17" ht="46.5" customHeight="1">
      <c r="A11" s="58" t="s">
        <v>48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Q11" s="5"/>
    </row>
    <row r="12" spans="1:17" ht="89.25" customHeight="1">
      <c r="A12" s="7" t="s">
        <v>2</v>
      </c>
      <c r="B12" s="7" t="s">
        <v>3</v>
      </c>
      <c r="C12" s="7" t="s">
        <v>4</v>
      </c>
      <c r="D12" s="7" t="s">
        <v>5</v>
      </c>
      <c r="E12" s="7" t="s">
        <v>6</v>
      </c>
      <c r="F12" s="7" t="s">
        <v>7</v>
      </c>
      <c r="G12" s="7" t="s">
        <v>8</v>
      </c>
      <c r="H12" s="7" t="s">
        <v>9</v>
      </c>
      <c r="I12" s="7" t="s">
        <v>10</v>
      </c>
      <c r="J12" s="7" t="s">
        <v>11</v>
      </c>
      <c r="K12" s="7" t="s">
        <v>12</v>
      </c>
      <c r="L12" s="8" t="s">
        <v>13</v>
      </c>
      <c r="M12" s="8" t="s">
        <v>14</v>
      </c>
      <c r="N12" s="7" t="s">
        <v>15</v>
      </c>
      <c r="O12" s="1"/>
    </row>
    <row r="13" spans="1:17" ht="21.75" customHeight="1">
      <c r="A13" s="34" t="s">
        <v>16</v>
      </c>
      <c r="B13" s="35" t="s">
        <v>17</v>
      </c>
      <c r="C13" s="35" t="s">
        <v>18</v>
      </c>
      <c r="D13" s="35" t="s">
        <v>19</v>
      </c>
      <c r="E13" s="35" t="s">
        <v>20</v>
      </c>
      <c r="F13" s="35" t="s">
        <v>21</v>
      </c>
      <c r="G13" s="35" t="s">
        <v>22</v>
      </c>
      <c r="H13" s="35" t="s">
        <v>23</v>
      </c>
      <c r="I13" s="35" t="s">
        <v>24</v>
      </c>
      <c r="J13" s="35" t="s">
        <v>25</v>
      </c>
      <c r="K13" s="35" t="s">
        <v>26</v>
      </c>
      <c r="L13" s="36" t="s">
        <v>27</v>
      </c>
      <c r="M13" s="36" t="s">
        <v>28</v>
      </c>
      <c r="N13" s="36" t="s">
        <v>29</v>
      </c>
    </row>
    <row r="14" spans="1:17" ht="52.5" customHeight="1">
      <c r="A14" s="12" t="s">
        <v>21</v>
      </c>
      <c r="B14" s="11" t="s">
        <v>30</v>
      </c>
      <c r="C14" s="47" t="s">
        <v>49</v>
      </c>
      <c r="D14" s="15" t="s">
        <v>50</v>
      </c>
      <c r="E14" s="15" t="s">
        <v>51</v>
      </c>
      <c r="F14" s="20">
        <v>191880</v>
      </c>
      <c r="G14" s="20">
        <v>156000</v>
      </c>
      <c r="H14" s="13">
        <f>I14+J14</f>
        <v>132600</v>
      </c>
      <c r="I14" s="20">
        <v>132600</v>
      </c>
      <c r="J14" s="13">
        <v>0</v>
      </c>
      <c r="K14" s="14">
        <v>20</v>
      </c>
      <c r="L14" s="6">
        <f>K14/46</f>
        <v>0.43478260869565216</v>
      </c>
      <c r="M14" s="14">
        <v>75</v>
      </c>
      <c r="N14" s="32" t="s">
        <v>52</v>
      </c>
      <c r="O14" s="9"/>
      <c r="Q14" s="5"/>
    </row>
    <row r="15" spans="1:17" ht="52.5" customHeight="1">
      <c r="A15" s="41" t="s">
        <v>22</v>
      </c>
      <c r="B15" s="40" t="s">
        <v>30</v>
      </c>
      <c r="C15" s="48" t="s">
        <v>53</v>
      </c>
      <c r="D15" s="42" t="s">
        <v>54</v>
      </c>
      <c r="E15" s="42" t="s">
        <v>55</v>
      </c>
      <c r="F15" s="44">
        <v>244770</v>
      </c>
      <c r="G15" s="44">
        <v>199000</v>
      </c>
      <c r="H15" s="44">
        <f t="shared" ref="H15:H16" si="1">I15+J15</f>
        <v>169150</v>
      </c>
      <c r="I15" s="44">
        <v>169150</v>
      </c>
      <c r="J15" s="44">
        <v>0</v>
      </c>
      <c r="K15" s="50" t="s">
        <v>56</v>
      </c>
      <c r="L15" s="50" t="s">
        <v>56</v>
      </c>
      <c r="M15" s="39">
        <v>75</v>
      </c>
      <c r="N15" s="46" t="s">
        <v>57</v>
      </c>
      <c r="O15" s="9"/>
      <c r="Q15" s="5"/>
    </row>
    <row r="16" spans="1:17" ht="52.5" customHeight="1">
      <c r="A16" s="12" t="s">
        <v>23</v>
      </c>
      <c r="B16" s="11" t="s">
        <v>30</v>
      </c>
      <c r="C16" s="47" t="s">
        <v>58</v>
      </c>
      <c r="D16" s="15" t="s">
        <v>59</v>
      </c>
      <c r="E16" s="15" t="s">
        <v>60</v>
      </c>
      <c r="F16" s="20">
        <v>198080</v>
      </c>
      <c r="G16" s="20">
        <v>176000</v>
      </c>
      <c r="H16" s="13">
        <f t="shared" si="1"/>
        <v>149600</v>
      </c>
      <c r="I16" s="20">
        <v>149600</v>
      </c>
      <c r="J16" s="13">
        <v>0</v>
      </c>
      <c r="K16" s="17" t="s">
        <v>56</v>
      </c>
      <c r="L16" s="17" t="s">
        <v>56</v>
      </c>
      <c r="M16" s="37">
        <v>75</v>
      </c>
      <c r="N16" s="32" t="s">
        <v>57</v>
      </c>
      <c r="O16" s="9"/>
      <c r="Q16" s="5"/>
    </row>
    <row r="17" spans="1:17" ht="69.75" customHeight="1">
      <c r="A17" s="41" t="s">
        <v>24</v>
      </c>
      <c r="B17" s="40" t="s">
        <v>30</v>
      </c>
      <c r="C17" s="48" t="s">
        <v>61</v>
      </c>
      <c r="D17" s="42" t="s">
        <v>62</v>
      </c>
      <c r="E17" s="42" t="s">
        <v>63</v>
      </c>
      <c r="F17" s="44">
        <v>151000</v>
      </c>
      <c r="G17" s="44">
        <v>151000</v>
      </c>
      <c r="H17" s="44">
        <f>I17+J17</f>
        <v>128350</v>
      </c>
      <c r="I17" s="44">
        <v>128350</v>
      </c>
      <c r="J17" s="51">
        <v>0</v>
      </c>
      <c r="K17" s="52"/>
      <c r="L17" s="53"/>
      <c r="M17" s="54">
        <v>75</v>
      </c>
      <c r="N17" s="46" t="s">
        <v>64</v>
      </c>
      <c r="O17" s="9"/>
      <c r="Q17" s="5"/>
    </row>
    <row r="18" spans="1:17" ht="46.5" customHeight="1">
      <c r="A18" s="24" t="s">
        <v>34</v>
      </c>
      <c r="B18" s="24" t="s">
        <v>34</v>
      </c>
      <c r="C18" s="24" t="s">
        <v>34</v>
      </c>
      <c r="D18" s="24" t="s">
        <v>34</v>
      </c>
      <c r="E18" s="38" t="s">
        <v>47</v>
      </c>
      <c r="F18" s="33">
        <f>SUM(F14:F17)</f>
        <v>785730</v>
      </c>
      <c r="G18" s="33">
        <f t="shared" ref="G18:J18" si="2">SUM(G14:G17)</f>
        <v>682000</v>
      </c>
      <c r="H18" s="33">
        <f t="shared" si="2"/>
        <v>579700</v>
      </c>
      <c r="I18" s="33">
        <f t="shared" si="2"/>
        <v>579700</v>
      </c>
      <c r="J18" s="13">
        <f t="shared" si="2"/>
        <v>0</v>
      </c>
      <c r="K18" s="23" t="s">
        <v>34</v>
      </c>
      <c r="L18" s="25" t="s">
        <v>34</v>
      </c>
      <c r="M18" s="26" t="s">
        <v>34</v>
      </c>
      <c r="N18" s="25" t="s">
        <v>34</v>
      </c>
      <c r="Q18" s="5"/>
    </row>
    <row r="19" spans="1:17" ht="46.5" customHeight="1">
      <c r="A19" s="27"/>
      <c r="B19" s="27"/>
      <c r="C19" s="27"/>
      <c r="D19" s="27"/>
      <c r="E19" s="27"/>
      <c r="F19" s="28"/>
      <c r="G19" s="28"/>
      <c r="H19" s="28"/>
      <c r="I19" s="28"/>
      <c r="J19" s="28"/>
      <c r="K19" s="29"/>
      <c r="L19" s="30"/>
      <c r="M19" s="31"/>
      <c r="N19" s="30"/>
      <c r="Q19" s="5"/>
    </row>
    <row r="20" spans="1:17" ht="32.25" customHeight="1">
      <c r="A20" s="18" t="s">
        <v>65</v>
      </c>
      <c r="B20" s="19"/>
      <c r="C20" s="19"/>
      <c r="D20" s="19"/>
      <c r="E20" s="19"/>
    </row>
    <row r="21" spans="1:17" ht="32.25" customHeight="1">
      <c r="A21" s="18" t="s">
        <v>66</v>
      </c>
      <c r="B21" s="19"/>
      <c r="C21" s="19"/>
      <c r="D21" s="19"/>
      <c r="E21" s="19"/>
      <c r="F21" s="2"/>
      <c r="G21" s="2"/>
      <c r="H21" s="2"/>
      <c r="I21" s="2"/>
      <c r="J21" s="2"/>
      <c r="K21" s="2"/>
    </row>
    <row r="22" spans="1:17" ht="32.25" customHeight="1">
      <c r="A22" s="18" t="s">
        <v>67</v>
      </c>
      <c r="B22" s="19"/>
      <c r="C22" s="19"/>
      <c r="D22" s="19"/>
      <c r="E22" s="19"/>
    </row>
    <row r="23" spans="1:17" ht="53.25" hidden="1" customHeight="1"/>
    <row r="24" spans="1:17" ht="67.5" hidden="1" customHeight="1"/>
    <row r="25" spans="1:17" ht="47.25" hidden="1" customHeight="1"/>
    <row r="26" spans="1:17" ht="51" hidden="1" customHeight="1"/>
    <row r="27" spans="1:17" ht="45.75" hidden="1" customHeight="1"/>
    <row r="28" spans="1:17" ht="47.25" hidden="1" customHeight="1"/>
    <row r="29" spans="1:17" ht="0" hidden="1" customHeight="1"/>
  </sheetData>
  <autoFilter ref="A3:N22" xr:uid="{00000000-0009-0000-0000-000000000000}"/>
  <mergeCells count="3">
    <mergeCell ref="A1:N1"/>
    <mergeCell ref="A2:N2"/>
    <mergeCell ref="A11:N11"/>
  </mergeCells>
  <printOptions horizontalCentered="1"/>
  <pageMargins left="3.937007874015748E-2" right="3.937007874015748E-2" top="0.74803149606299213" bottom="0.74803149606299213" header="0.31496062992125984" footer="0.31496062992125984"/>
  <pageSetup paperSize="9" scale="40" orientation="landscape" r:id="rId1"/>
  <headerFoot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7"/>
  <sheetViews>
    <sheetView workbookViewId="0">
      <selection activeCell="A17" sqref="A17"/>
    </sheetView>
  </sheetViews>
  <sheetFormatPr defaultRowHeight="14.25"/>
  <cols>
    <col min="1" max="1" width="25.875" customWidth="1"/>
  </cols>
  <sheetData>
    <row r="1" spans="1:1">
      <c r="A1" s="21" t="s">
        <v>68</v>
      </c>
    </row>
    <row r="2" spans="1:1">
      <c r="A2" s="21" t="s">
        <v>69</v>
      </c>
    </row>
    <row r="3" spans="1:1">
      <c r="A3" s="21" t="s">
        <v>70</v>
      </c>
    </row>
    <row r="4" spans="1:1">
      <c r="A4" s="21" t="s">
        <v>71</v>
      </c>
    </row>
    <row r="5" spans="1:1">
      <c r="A5" s="21" t="s">
        <v>72</v>
      </c>
    </row>
    <row r="6" spans="1:1">
      <c r="A6" s="21" t="s">
        <v>73</v>
      </c>
    </row>
    <row r="7" spans="1:1">
      <c r="A7" s="21" t="s">
        <v>74</v>
      </c>
    </row>
    <row r="8" spans="1:1">
      <c r="A8" s="21" t="s">
        <v>75</v>
      </c>
    </row>
    <row r="9" spans="1:1">
      <c r="A9" s="21" t="s">
        <v>76</v>
      </c>
    </row>
    <row r="10" spans="1:1">
      <c r="A10" s="21" t="s">
        <v>77</v>
      </c>
    </row>
    <row r="11" spans="1:1">
      <c r="A11" s="21" t="s">
        <v>78</v>
      </c>
    </row>
    <row r="12" spans="1:1">
      <c r="A12" s="21" t="s">
        <v>79</v>
      </c>
    </row>
    <row r="13" spans="1:1">
      <c r="A13" s="21" t="s">
        <v>80</v>
      </c>
    </row>
    <row r="14" spans="1:1">
      <c r="A14" s="21" t="s">
        <v>81</v>
      </c>
    </row>
    <row r="15" spans="1:1">
      <c r="A15" s="21" t="s">
        <v>82</v>
      </c>
    </row>
    <row r="16" spans="1:1">
      <c r="A16" s="21" t="s">
        <v>83</v>
      </c>
    </row>
    <row r="17" spans="1:1">
      <c r="A17" t="s">
        <v>84</v>
      </c>
    </row>
  </sheetData>
  <sortState xmlns:xlrd2="http://schemas.microsoft.com/office/spreadsheetml/2017/richdata2" ref="A1:A17">
    <sortCondition ref="A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215AB14638FF4F90A4EEE6C3B10DF6" ma:contentTypeVersion="18" ma:contentTypeDescription="Utwórz nowy dokument." ma:contentTypeScope="" ma:versionID="87c9327cc413a803e6a85949e9e2e64d">
  <xsd:schema xmlns:xsd="http://www.w3.org/2001/XMLSchema" xmlns:xs="http://www.w3.org/2001/XMLSchema" xmlns:p="http://schemas.microsoft.com/office/2006/metadata/properties" xmlns:ns2="13e258df-16cb-4507-b678-b498e48e58c8" xmlns:ns3="153e0a85-a7de-4c25-b915-33607e7cdfca" targetNamespace="http://schemas.microsoft.com/office/2006/metadata/properties" ma:root="true" ma:fieldsID="b1bb44b5628b1577e8fd3f951c63138e" ns2:_="" ns3:_="">
    <xsd:import namespace="13e258df-16cb-4507-b678-b498e48e58c8"/>
    <xsd:import namespace="153e0a85-a7de-4c25-b915-33607e7cd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258df-16cb-4507-b678-b498e48e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342b020-5480-4ad9-9b04-5b7b9c9178cc}" ma:internalName="TaxCatchAll" ma:showField="CatchAllData" ma:web="13e258df-16cb-4507-b678-b498e48e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e0a85-a7de-4c25-b915-33607e7cd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258df-16cb-4507-b678-b498e48e58c8" xsi:nil="true"/>
    <lcf76f155ced4ddcb4097134ff3c332f xmlns="153e0a85-a7de-4c25-b915-33607e7cdfc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C10D01-33D9-4AD1-9527-3B39F9B6A2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e258df-16cb-4507-b678-b498e48e58c8"/>
    <ds:schemaRef ds:uri="153e0a85-a7de-4c25-b915-33607e7cdf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3143AE-FF8D-4BA3-9934-B319C890DCAD}">
  <ds:schemaRefs>
    <ds:schemaRef ds:uri="http://schemas.microsoft.com/office/2006/metadata/properties"/>
    <ds:schemaRef ds:uri="http://schemas.microsoft.com/office/infopath/2007/PartnerControls"/>
    <ds:schemaRef ds:uri="13e258df-16cb-4507-b678-b498e48e58c8"/>
    <ds:schemaRef ds:uri="153e0a85-a7de-4c25-b915-33607e7cdfca"/>
  </ds:schemaRefs>
</ds:datastoreItem>
</file>

<file path=customXml/itemProps3.xml><?xml version="1.0" encoding="utf-8"?>
<ds:datastoreItem xmlns:ds="http://schemas.openxmlformats.org/officeDocument/2006/customXml" ds:itemID="{6B6DC89F-BBB8-4E58-894B-8B9665773F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4</vt:i4>
      </vt:variant>
    </vt:vector>
  </HeadingPairs>
  <TitlesOfParts>
    <vt:vector size="6" baseType="lpstr">
      <vt:lpstr>Załącznik nr 1 2.6 (009) RMR</vt:lpstr>
      <vt:lpstr>Rewitalizacja</vt:lpstr>
      <vt:lpstr>'Załącznik nr 1 2.6 (009) RMR'!kurs</vt:lpstr>
      <vt:lpstr>'Załącznik nr 1 2.6 (009) RMR'!Obszar_wydruku</vt:lpstr>
      <vt:lpstr>rewitalizacja</vt:lpstr>
      <vt:lpstr>'Załącznik nr 1 2.6 (009) RMR'!Tytuły_wydruku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Ostałowski Piotr</dc:creator>
  <cp:keywords/>
  <dc:description/>
  <cp:lastModifiedBy>Ostałowski Piotr</cp:lastModifiedBy>
  <cp:revision/>
  <dcterms:created xsi:type="dcterms:W3CDTF">2016-04-12T10:40:23Z</dcterms:created>
  <dcterms:modified xsi:type="dcterms:W3CDTF">2024-07-02T13:28:21Z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0x01010071215AB14638FF4F90A4EEE6C3B10DF6</vt:lpwstr>
  </property>
  <property fmtid="{D5CDD505-2E9C-101B-9397-08002B2CF9AE}" pid="3" name="Order">
    <vt:r8>20141800</vt:r8>
  </property>
  <property fmtid="{D5CDD505-2E9C-101B-9397-08002B2CF9AE}" pid="4" name="MediaServiceImageTags">
    <vt:lpwstr/>
  </property>
</Properties>
</file>