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AppData\Local\Microsoft\Windows\INetCache\Content.Outlook\1365DBF8\"/>
    </mc:Choice>
  </mc:AlternateContent>
  <bookViews>
    <workbookView xWindow="0" yWindow="0" windowWidth="28800" windowHeight="14100"/>
  </bookViews>
  <sheets>
    <sheet name="Zał.nr 1   2.5 1 RMR" sheetId="4" r:id="rId1"/>
    <sheet name="Rewitalizacja" sheetId="3" state="hidden" r:id="rId2"/>
  </sheets>
  <definedNames>
    <definedName name="_xlnm._FilterDatabase" localSheetId="0" hidden="1">'Zał.nr 1   2.5 1 RMR'!$A$3:$N$18</definedName>
    <definedName name="kurs" localSheetId="0">'Zał.nr 1   2.5 1 RMR'!$E$83</definedName>
    <definedName name="kurs">#REF!</definedName>
    <definedName name="_xlnm.Print_Area" localSheetId="0">'Zał.nr 1   2.5 1 RMR'!$A$1:$N$18</definedName>
    <definedName name="rewitalizacja">Rewitalizacja!$A$1:$A$17</definedName>
    <definedName name="_xlnm.Print_Titles" localSheetId="0">'Zał.nr 1   2.5 1 RMR'!$3:$3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4" l="1"/>
  <c r="I14" i="4"/>
  <c r="J14" i="4"/>
  <c r="F14" i="4"/>
  <c r="G7" i="4"/>
  <c r="I7" i="4"/>
  <c r="J7" i="4"/>
  <c r="F7" i="4"/>
  <c r="H13" i="4"/>
  <c r="H12" i="4"/>
  <c r="H11" i="4"/>
  <c r="H6" i="4"/>
  <c r="H5" i="4"/>
  <c r="H7" i="4" s="1"/>
  <c r="H14" i="4" l="1"/>
</calcChain>
</file>

<file path=xl/sharedStrings.xml><?xml version="1.0" encoding="utf-8"?>
<sst xmlns="http://schemas.openxmlformats.org/spreadsheetml/2006/main" count="126" uniqueCount="72">
  <si>
    <t>Wyniki oceny projektów, złożonych w ramach naboru FEMA.02.05-IP.01-001/23, Priorytet II „Fundusze Europejskie na zielony rozwój Mazowsza” dla Działania 2.5 „Gospodarka wodno-ściekowa”, Typ projektów: „Porządkowanie gospodarki wodno-kanalizacyjnej” Funduszy Europejskich dla Mazowsza 2021-2027 -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</si>
  <si>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</si>
  <si>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</si>
  <si>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</si>
  <si>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</si>
  <si>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</si>
  <si>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</si>
  <si>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</si>
  <si>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</si>
  <si>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</si>
  <si>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</si>
  <si>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</si>
  <si>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</si>
  <si>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</si>
  <si>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</si>
  <si>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</si>
  <si>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</si>
  <si>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</si>
  <si>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</si>
  <si>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</si>
  <si>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</si>
  <si>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</si>
  <si>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</si>
  <si>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</si>
  <si>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</si>
  <si>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</si>
  <si>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</si>
  <si>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</si>
  <si>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</si>
  <si>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</si>
  <si>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</si>
  <si>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FEMA.02.05-IP.01-00DG/23</t>
  </si>
  <si>
    <t>Modernizacja (rozbudowa) oczyszczalni ścieków w Szydłowcu</t>
  </si>
  <si>
    <t>Gmina Szydłowiec</t>
  </si>
  <si>
    <t>Nie dotyczy</t>
  </si>
  <si>
    <t>Brak danych</t>
  </si>
  <si>
    <t>FEMA.02.05-IP.01-006Y/23</t>
  </si>
  <si>
    <t>"Przebudowa i rozbudowa oczyszczalni ścieków w Żurominie"</t>
  </si>
  <si>
    <t>ŻUROMIŃSKIE ZAKŁADY KOMUNALNE Spółka z o.o.</t>
  </si>
  <si>
    <t>Projekty, które nie spełniły kryteriów wyboru projektów lub nie uzyskały wymaganej liczby punktów</t>
  </si>
  <si>
    <t>Wnioskowane dofinansowanie (BP)</t>
  </si>
  <si>
    <t>Procent maksymalnej liczby punktów możliwych do uzyskania*</t>
  </si>
  <si>
    <t>FEMA.02.05-IP.01-00CW/23</t>
  </si>
  <si>
    <t>Budowa kanalizacji ściekowej w miejscowości Poniatowo - etap II</t>
  </si>
  <si>
    <t xml:space="preserve"> Gmina i Miasto Żuromin</t>
  </si>
  <si>
    <t>Negatywna ocena formalna</t>
  </si>
  <si>
    <t>FEMA.02.05-IP.01-00DC/23</t>
  </si>
  <si>
    <t>Modernizacja technologii Stacji Uzdatniania wody "Kurpiowska” oraz budowa sieci wodociągowej i kanalizacyjnej w Ostrołęce</t>
  </si>
  <si>
    <t>OSTROŁĘCKIE PRZEDSIĘBIORSTWO WODOCIĄGÓW I KANALIZACJI SPÓŁKA Z OGRANICZONĄ ODPOWIEDZIALNOŚCIĄ</t>
  </si>
  <si>
    <t>FEMA.02.05-IP.01-00DV/23</t>
  </si>
  <si>
    <t>Modernizacja technologii Stacji Uzdatniania Wody "Kurpiowska" w Ostrołęce wraz z budową sieci wodociągowej i sieci kanalizacji sanitarnej na terenie Ostrołęki</t>
  </si>
  <si>
    <t>Miasto Ostrołęka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</si>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</sst>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4" tint="0.7999816888943144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84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0" fontId="19" fillId="34" borderId="10" xfId="0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165" fontId="18" fillId="35" borderId="10" xfId="0" applyNumberFormat="1" applyFont="1" applyFill="1" applyBorder="1" applyAlignment="1">
      <alignment vertical="center"/>
    </xf>
    <xf numFmtId="10" fontId="18" fillId="35" borderId="10" xfId="1" applyNumberFormat="1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10" fontId="18" fillId="35" borderId="10" xfId="1" applyNumberFormat="1" applyFont="1" applyFill="1" applyBorder="1" applyAlignment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" fontId="18" fillId="35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3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10" fontId="23" fillId="35" borderId="10" xfId="1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2" fontId="18" fillId="36" borderId="10" xfId="0" applyNumberFormat="1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44" fontId="18" fillId="0" borderId="10" xfId="0" applyNumberFormat="1" applyFont="1" applyBorder="1" applyAlignment="1">
      <alignment vertical="center"/>
    </xf>
    <xf numFmtId="165" fontId="18" fillId="36" borderId="10" xfId="0" applyNumberFormat="1" applyFont="1" applyFill="1" applyBorder="1" applyAlignment="1">
      <alignment vertical="center"/>
    </xf>
    <xf numFmtId="1" fontId="18" fillId="36" borderId="10" xfId="0" applyNumberFormat="1" applyFont="1" applyFill="1" applyBorder="1" applyAlignment="1">
      <alignment horizontal="center" vertical="center"/>
    </xf>
    <xf numFmtId="0" fontId="0" fillId="37" borderId="0" xfId="0" applyFill="1"/>
    <xf numFmtId="0" fontId="0" fillId="0" borderId="0" xfId="0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2" fontId="18" fillId="0" borderId="0" xfId="0" applyNumberFormat="1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10" fontId="18" fillId="0" borderId="10" xfId="1" applyNumberFormat="1" applyFont="1" applyFill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2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4" fontId="18" fillId="0" borderId="13" xfId="0" applyNumberFormat="1" applyFont="1" applyBorder="1" applyAlignment="1">
      <alignment vertical="center"/>
    </xf>
    <xf numFmtId="49" fontId="18" fillId="36" borderId="10" xfId="0" applyNumberFormat="1" applyFont="1" applyFill="1" applyBorder="1" applyAlignment="1">
      <alignment horizontal="center" vertical="center" wrapText="1"/>
    </xf>
    <xf numFmtId="0" fontId="18" fillId="36" borderId="16" xfId="0" applyFont="1" applyFill="1" applyBorder="1" applyAlignment="1">
      <alignment horizontal="center" vertical="center" wrapText="1"/>
    </xf>
    <xf numFmtId="0" fontId="18" fillId="36" borderId="10" xfId="0" applyFont="1" applyFill="1" applyBorder="1" applyAlignment="1">
      <alignment horizontal="center" vertical="center" wrapText="1"/>
    </xf>
    <xf numFmtId="44" fontId="18" fillId="36" borderId="10" xfId="0" applyNumberFormat="1" applyFont="1" applyFill="1" applyBorder="1" applyAlignment="1">
      <alignment vertical="center"/>
    </xf>
    <xf numFmtId="44" fontId="18" fillId="36" borderId="16" xfId="0" applyNumberFormat="1" applyFont="1" applyFill="1" applyBorder="1" applyAlignment="1">
      <alignment vertical="center"/>
    </xf>
    <xf numFmtId="44" fontId="18" fillId="36" borderId="17" xfId="0" applyNumberFormat="1" applyFont="1" applyFill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/>
    </xf>
    <xf numFmtId="49" fontId="18" fillId="0" borderId="2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44" fontId="18" fillId="0" borderId="20" xfId="0" applyNumberFormat="1" applyFont="1" applyBorder="1" applyAlignment="1">
      <alignment vertical="center"/>
    </xf>
    <xf numFmtId="165" fontId="18" fillId="0" borderId="19" xfId="0" applyNumberFormat="1" applyFont="1" applyBorder="1" applyAlignment="1">
      <alignment vertical="center"/>
    </xf>
    <xf numFmtId="2" fontId="18" fillId="0" borderId="19" xfId="0" applyNumberFormat="1" applyFont="1" applyBorder="1" applyAlignment="1">
      <alignment horizontal="center" vertical="center" wrapText="1"/>
    </xf>
    <xf numFmtId="1" fontId="18" fillId="0" borderId="19" xfId="0" applyNumberFormat="1" applyFont="1" applyBorder="1" applyAlignment="1">
      <alignment horizontal="center" vertical="center"/>
    </xf>
    <xf numFmtId="10" fontId="18" fillId="0" borderId="19" xfId="1" applyNumberFormat="1" applyFont="1" applyFill="1" applyBorder="1" applyAlignment="1">
      <alignment horizontal="center" vertical="center" wrapText="1"/>
    </xf>
    <xf numFmtId="49" fontId="18" fillId="35" borderId="21" xfId="0" applyNumberFormat="1" applyFont="1" applyFill="1" applyBorder="1" applyAlignment="1">
      <alignment horizontal="center" vertical="center"/>
    </xf>
    <xf numFmtId="49" fontId="18" fillId="35" borderId="19" xfId="0" applyNumberFormat="1" applyFont="1" applyFill="1" applyBorder="1" applyAlignment="1">
      <alignment horizontal="center" vertical="center" wrapText="1"/>
    </xf>
    <xf numFmtId="49" fontId="18" fillId="35" borderId="19" xfId="0" applyNumberFormat="1" applyFont="1" applyFill="1" applyBorder="1" applyAlignment="1">
      <alignment horizontal="center" vertical="center"/>
    </xf>
    <xf numFmtId="0" fontId="18" fillId="35" borderId="19" xfId="0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jewska Monika" id="{F14F654F-114E-4AC8-9610-B85E685474E8}" userId="S::monika.gajewska@mazovia.pl::000b0967-140a-4c98-a055-fe8a312e2efa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9-18T11:08:23.58" personId="{F14F654F-114E-4AC8-9610-B85E685474E8}" id="{B56F1E38-DF9A-4870-86F1-26B37361568B}">
    <text xml:space="preserve">Prosze w nazwie załącznika dopisac RMR czy RWS  </text>
  </threadedComment>
  <threadedComment ref="G7" dT="2023-09-18T11:27:47.85" personId="{F14F654F-114E-4AC8-9610-B85E685474E8}" id="{94E0A0A7-B7ED-498E-AFED-96ECFDB92427}">
    <text>Inna kwota w CST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view="pageBreakPreview" zoomScale="70" zoomScaleNormal="70" zoomScaleSheetLayoutView="7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60.125" style="4" customWidth="1"/>
    <col min="5" max="5" width="28.625" style="4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  <c r="O1" s="1"/>
    </row>
    <row r="2" spans="1:17" ht="36" customHeight="1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1"/>
    </row>
    <row r="3" spans="1:17" ht="89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7" t="s">
        <v>15</v>
      </c>
      <c r="O3" s="1"/>
    </row>
    <row r="4" spans="1:17" ht="21.75" customHeight="1">
      <c r="A4" s="9" t="s">
        <v>16</v>
      </c>
      <c r="B4" s="25" t="s">
        <v>17</v>
      </c>
      <c r="C4" s="25" t="s">
        <v>18</v>
      </c>
      <c r="D4" s="25" t="s">
        <v>19</v>
      </c>
      <c r="E4" s="25" t="s">
        <v>20</v>
      </c>
      <c r="F4" s="25" t="s">
        <v>21</v>
      </c>
      <c r="G4" s="25" t="s">
        <v>22</v>
      </c>
      <c r="H4" s="25" t="s">
        <v>23</v>
      </c>
      <c r="I4" s="25" t="s">
        <v>24</v>
      </c>
      <c r="J4" s="25" t="s">
        <v>25</v>
      </c>
      <c r="K4" s="25" t="s">
        <v>26</v>
      </c>
      <c r="L4" s="12" t="s">
        <v>27</v>
      </c>
      <c r="M4" s="12" t="s">
        <v>28</v>
      </c>
      <c r="N4" s="12" t="s">
        <v>29</v>
      </c>
    </row>
    <row r="5" spans="1:17" ht="42.75">
      <c r="A5" s="13" t="s">
        <v>16</v>
      </c>
      <c r="B5" s="14" t="s">
        <v>30</v>
      </c>
      <c r="C5" s="15" t="s">
        <v>31</v>
      </c>
      <c r="D5" s="24" t="s">
        <v>32</v>
      </c>
      <c r="E5" s="36" t="s">
        <v>33</v>
      </c>
      <c r="F5" s="32">
        <v>21201642.859999999</v>
      </c>
      <c r="G5" s="32">
        <v>21201642.859999999</v>
      </c>
      <c r="H5" s="16">
        <f>I5+J5</f>
        <v>18021396.43</v>
      </c>
      <c r="I5" s="32">
        <v>18021396.43</v>
      </c>
      <c r="J5" s="16">
        <v>0</v>
      </c>
      <c r="K5" s="22">
        <v>1</v>
      </c>
      <c r="L5" s="6" t="s">
        <v>34</v>
      </c>
      <c r="M5" s="22">
        <v>65</v>
      </c>
      <c r="N5" s="26" t="s">
        <v>35</v>
      </c>
      <c r="O5" s="10"/>
      <c r="Q5" s="5"/>
    </row>
    <row r="6" spans="1:17" ht="48" customHeight="1">
      <c r="A6" s="72" t="s">
        <v>17</v>
      </c>
      <c r="B6" s="73" t="s">
        <v>30</v>
      </c>
      <c r="C6" s="74" t="s">
        <v>36</v>
      </c>
      <c r="D6" s="75" t="s">
        <v>37</v>
      </c>
      <c r="E6" s="75" t="s">
        <v>38</v>
      </c>
      <c r="F6" s="31">
        <v>30273353.960000001</v>
      </c>
      <c r="G6" s="31">
        <v>23890380.16</v>
      </c>
      <c r="H6" s="18">
        <f>I6+J6</f>
        <v>20306823.129999999</v>
      </c>
      <c r="I6" s="31">
        <v>20306823.129999999</v>
      </c>
      <c r="J6" s="18">
        <v>0</v>
      </c>
      <c r="K6" s="23">
        <v>1</v>
      </c>
      <c r="L6" s="19" t="s">
        <v>34</v>
      </c>
      <c r="M6" s="23">
        <v>65</v>
      </c>
      <c r="N6" s="27" t="s">
        <v>35</v>
      </c>
      <c r="O6" s="10"/>
      <c r="Q6" s="5"/>
    </row>
    <row r="7" spans="1:17" ht="48" customHeight="1">
      <c r="A7" s="76" t="s">
        <v>35</v>
      </c>
      <c r="B7" s="76" t="s">
        <v>35</v>
      </c>
      <c r="C7" s="76" t="s">
        <v>35</v>
      </c>
      <c r="D7" s="76" t="s">
        <v>35</v>
      </c>
      <c r="E7" s="76" t="s">
        <v>35</v>
      </c>
      <c r="F7" s="32">
        <f>SUM(F5:F6)</f>
        <v>51474996.82</v>
      </c>
      <c r="G7" s="32">
        <f t="shared" ref="G7:J7" si="0">SUM(G5:G6)</f>
        <v>45092023.019999996</v>
      </c>
      <c r="H7" s="32">
        <f t="shared" si="0"/>
        <v>38328219.560000002</v>
      </c>
      <c r="I7" s="32">
        <f t="shared" si="0"/>
        <v>38328219.560000002</v>
      </c>
      <c r="J7" s="16">
        <f t="shared" si="0"/>
        <v>0</v>
      </c>
      <c r="K7" s="47" t="s">
        <v>35</v>
      </c>
      <c r="L7" s="77" t="s">
        <v>35</v>
      </c>
      <c r="M7" s="78" t="s">
        <v>35</v>
      </c>
      <c r="N7" s="77" t="s">
        <v>35</v>
      </c>
      <c r="O7" s="10"/>
      <c r="Q7" s="5"/>
    </row>
    <row r="8" spans="1:17" ht="54.75" customHeight="1">
      <c r="A8" s="83" t="s">
        <v>39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Q8" s="5"/>
    </row>
    <row r="9" spans="1:17" ht="83.1" customHeight="1">
      <c r="A9" s="11" t="s">
        <v>2</v>
      </c>
      <c r="B9" s="7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7" t="s">
        <v>9</v>
      </c>
      <c r="I9" s="7" t="s">
        <v>10</v>
      </c>
      <c r="J9" s="7" t="s">
        <v>40</v>
      </c>
      <c r="K9" s="11" t="s">
        <v>12</v>
      </c>
      <c r="L9" s="11" t="s">
        <v>41</v>
      </c>
      <c r="M9" s="7" t="s">
        <v>14</v>
      </c>
      <c r="N9" s="7" t="s">
        <v>15</v>
      </c>
      <c r="Q9" s="5"/>
    </row>
    <row r="10" spans="1:17" ht="31.5" customHeight="1">
      <c r="A10" s="12" t="s">
        <v>16</v>
      </c>
      <c r="B10" s="12" t="s">
        <v>17</v>
      </c>
      <c r="C10" s="12" t="s">
        <v>18</v>
      </c>
      <c r="D10" s="12" t="s">
        <v>19</v>
      </c>
      <c r="E10" s="12" t="s">
        <v>20</v>
      </c>
      <c r="F10" s="12" t="s">
        <v>21</v>
      </c>
      <c r="G10" s="12" t="s">
        <v>22</v>
      </c>
      <c r="H10" s="12" t="s">
        <v>23</v>
      </c>
      <c r="I10" s="12" t="s">
        <v>24</v>
      </c>
      <c r="J10" s="12" t="s">
        <v>25</v>
      </c>
      <c r="K10" s="12" t="s">
        <v>26</v>
      </c>
      <c r="L10" s="12" t="s">
        <v>27</v>
      </c>
      <c r="M10" s="12" t="s">
        <v>28</v>
      </c>
      <c r="N10" s="12" t="s">
        <v>29</v>
      </c>
      <c r="Q10" s="5"/>
    </row>
    <row r="11" spans="1:17" ht="54.75" customHeight="1">
      <c r="A11" s="52">
        <v>3</v>
      </c>
      <c r="B11" s="14" t="s">
        <v>30</v>
      </c>
      <c r="C11" s="53" t="s">
        <v>42</v>
      </c>
      <c r="D11" s="54" t="s">
        <v>43</v>
      </c>
      <c r="E11" s="55" t="s">
        <v>44</v>
      </c>
      <c r="F11" s="56">
        <v>2864853.52</v>
      </c>
      <c r="G11" s="56">
        <v>2864853.52</v>
      </c>
      <c r="H11" s="16">
        <f>I11+J11</f>
        <v>2435125.4900000002</v>
      </c>
      <c r="I11" s="56">
        <v>2435125.4900000002</v>
      </c>
      <c r="J11" s="16">
        <v>0</v>
      </c>
      <c r="K11" s="45"/>
      <c r="L11" s="45"/>
      <c r="M11" s="22">
        <v>65</v>
      </c>
      <c r="N11" s="46" t="s">
        <v>45</v>
      </c>
      <c r="Q11" s="5"/>
    </row>
    <row r="12" spans="1:17" ht="71.25">
      <c r="A12" s="20">
        <v>4</v>
      </c>
      <c r="B12" s="17" t="s">
        <v>30</v>
      </c>
      <c r="C12" s="57" t="s">
        <v>46</v>
      </c>
      <c r="D12" s="58" t="s">
        <v>47</v>
      </c>
      <c r="E12" s="59" t="s">
        <v>48</v>
      </c>
      <c r="F12" s="60">
        <v>33599805.340000004</v>
      </c>
      <c r="G12" s="61">
        <v>27316914.91</v>
      </c>
      <c r="H12" s="18">
        <f>I12+J12</f>
        <v>23219377.649999999</v>
      </c>
      <c r="I12" s="62">
        <v>23219377.649999999</v>
      </c>
      <c r="J12" s="33">
        <v>0</v>
      </c>
      <c r="K12" s="30"/>
      <c r="L12" s="30"/>
      <c r="M12" s="34">
        <v>65</v>
      </c>
      <c r="N12" s="21" t="s">
        <v>45</v>
      </c>
      <c r="Q12" s="5"/>
    </row>
    <row r="13" spans="1:17" ht="57" customHeight="1">
      <c r="A13" s="63">
        <v>5</v>
      </c>
      <c r="B13" s="48" t="s">
        <v>30</v>
      </c>
      <c r="C13" s="64" t="s">
        <v>49</v>
      </c>
      <c r="D13" s="65" t="s">
        <v>50</v>
      </c>
      <c r="E13" s="66" t="s">
        <v>51</v>
      </c>
      <c r="F13" s="67">
        <v>33599805.340000004</v>
      </c>
      <c r="G13" s="67">
        <v>27316914.91</v>
      </c>
      <c r="H13" s="68">
        <f>I13+J13</f>
        <v>23219377.649999999</v>
      </c>
      <c r="I13" s="67">
        <v>23219377.649999999</v>
      </c>
      <c r="J13" s="68">
        <v>0</v>
      </c>
      <c r="K13" s="69"/>
      <c r="L13" s="69"/>
      <c r="M13" s="70">
        <v>65</v>
      </c>
      <c r="N13" s="71" t="s">
        <v>45</v>
      </c>
      <c r="Q13" s="5"/>
    </row>
    <row r="14" spans="1:17" ht="36.75" customHeight="1">
      <c r="A14" s="51" t="s">
        <v>35</v>
      </c>
      <c r="B14" s="49" t="s">
        <v>35</v>
      </c>
      <c r="C14" s="76" t="s">
        <v>35</v>
      </c>
      <c r="D14" s="49" t="s">
        <v>35</v>
      </c>
      <c r="E14" s="51" t="s">
        <v>35</v>
      </c>
      <c r="F14" s="32">
        <f>SUM(F11:F13)</f>
        <v>70064464.200000018</v>
      </c>
      <c r="G14" s="32">
        <f t="shared" ref="G14:J14" si="1">SUM(G11:G13)</f>
        <v>57498683.340000004</v>
      </c>
      <c r="H14" s="32">
        <f t="shared" si="1"/>
        <v>48873880.789999999</v>
      </c>
      <c r="I14" s="32">
        <f t="shared" si="1"/>
        <v>48873880.789999999</v>
      </c>
      <c r="J14" s="16">
        <f t="shared" si="1"/>
        <v>0</v>
      </c>
      <c r="K14" s="50" t="s">
        <v>35</v>
      </c>
      <c r="L14" s="50" t="s">
        <v>35</v>
      </c>
      <c r="M14" s="78" t="s">
        <v>35</v>
      </c>
      <c r="N14" s="79" t="s">
        <v>35</v>
      </c>
      <c r="Q14" s="5"/>
    </row>
    <row r="15" spans="1:17" ht="46.5" customHeight="1">
      <c r="B15" s="38"/>
      <c r="C15" s="37"/>
      <c r="D15" s="38"/>
      <c r="E15" s="39"/>
      <c r="F15" s="40"/>
      <c r="G15" s="40"/>
      <c r="H15" s="41"/>
      <c r="I15" s="40"/>
      <c r="J15" s="41"/>
      <c r="K15" s="42"/>
      <c r="L15" s="42"/>
      <c r="M15" s="43"/>
      <c r="N15" s="44"/>
      <c r="Q15" s="5"/>
    </row>
    <row r="16" spans="1:17" ht="32.25" customHeight="1">
      <c r="A16" s="28" t="s">
        <v>52</v>
      </c>
      <c r="B16" s="29"/>
      <c r="C16" s="29"/>
      <c r="D16" s="29"/>
      <c r="E16" s="29"/>
    </row>
    <row r="17" spans="1:11" ht="32.25" customHeight="1">
      <c r="A17" s="28" t="s">
        <v>53</v>
      </c>
      <c r="B17" s="29"/>
      <c r="C17" s="29"/>
      <c r="D17" s="29"/>
      <c r="E17" s="29"/>
      <c r="F17" s="2"/>
      <c r="G17" s="2"/>
      <c r="H17" s="2"/>
      <c r="I17" s="2"/>
      <c r="J17" s="2"/>
      <c r="K17" s="2"/>
    </row>
    <row r="18" spans="1:11" ht="32.25" customHeight="1">
      <c r="A18" s="28" t="s">
        <v>54</v>
      </c>
      <c r="B18" s="29"/>
      <c r="C18" s="29"/>
      <c r="D18" s="29"/>
      <c r="E18" s="29"/>
    </row>
    <row r="19" spans="1:11" ht="53.25" hidden="1" customHeight="1"/>
    <row r="20" spans="1:11" ht="67.5" hidden="1" customHeight="1"/>
    <row r="21" spans="1:11" ht="47.25" hidden="1" customHeight="1"/>
    <row r="22" spans="1:11" ht="51" hidden="1" customHeight="1"/>
    <row r="23" spans="1:11" ht="45.75" hidden="1" customHeight="1"/>
    <row r="24" spans="1:11" ht="47.25" hidden="1" customHeight="1"/>
  </sheetData>
  <autoFilter ref="A3:N18"/>
  <mergeCells count="3">
    <mergeCell ref="A1:N1"/>
    <mergeCell ref="A2:N2"/>
    <mergeCell ref="A8:N8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35" t="s">
        <v>55</v>
      </c>
    </row>
    <row r="2" spans="1:1">
      <c r="A2" s="35" t="s">
        <v>56</v>
      </c>
    </row>
    <row r="3" spans="1:1">
      <c r="A3" s="35" t="s">
        <v>57</v>
      </c>
    </row>
    <row r="4" spans="1:1">
      <c r="A4" s="35" t="s">
        <v>58</v>
      </c>
    </row>
    <row r="5" spans="1:1">
      <c r="A5" s="35" t="s">
        <v>59</v>
      </c>
    </row>
    <row r="6" spans="1:1">
      <c r="A6" s="35" t="s">
        <v>60</v>
      </c>
    </row>
    <row r="7" spans="1:1">
      <c r="A7" s="35" t="s">
        <v>61</v>
      </c>
    </row>
    <row r="8" spans="1:1">
      <c r="A8" s="35" t="s">
        <v>62</v>
      </c>
    </row>
    <row r="9" spans="1:1">
      <c r="A9" s="35" t="s">
        <v>63</v>
      </c>
    </row>
    <row r="10" spans="1:1">
      <c r="A10" s="35" t="s">
        <v>64</v>
      </c>
    </row>
    <row r="11" spans="1:1">
      <c r="A11" s="35" t="s">
        <v>65</v>
      </c>
    </row>
    <row r="12" spans="1:1">
      <c r="A12" s="35" t="s">
        <v>66</v>
      </c>
    </row>
    <row r="13" spans="1:1">
      <c r="A13" s="35" t="s">
        <v>67</v>
      </c>
    </row>
    <row r="14" spans="1:1">
      <c r="A14" s="35" t="s">
        <v>68</v>
      </c>
    </row>
    <row r="15" spans="1:1">
      <c r="A15" s="35" t="s">
        <v>69</v>
      </c>
    </row>
    <row r="16" spans="1:1">
      <c r="A16" s="35" t="s">
        <v>70</v>
      </c>
    </row>
    <row r="17" spans="1:1">
      <c r="A17" t="s">
        <v>71</v>
      </c>
    </row>
  </sheetData>
  <sortState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7" ma:contentTypeDescription="Utwórz nowy dokument." ma:contentTypeScope="" ma:versionID="fa899906a1ed8b149e65ca9b804edbd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38258065978d7f58a905f9f0931d0ed4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3918FF-FA32-4ED5-8CED-35FFCB5BB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Zał.nr 1   2.5 1 RMR</vt:lpstr>
      <vt:lpstr>Rewitalizacja</vt:lpstr>
      <vt:lpstr>'Zał.nr 1   2.5 1 RMR'!kurs</vt:lpstr>
      <vt:lpstr>'Zał.nr 1   2.5 1 RMR'!Obszar_wydruku</vt:lpstr>
      <vt:lpstr>rewitalizacja</vt:lpstr>
      <vt:lpstr>'Zał.nr 1   2.5 1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2023-12-11T11:01:19Z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